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Y:\CMT\HCH DM Management Reports_v.3.0_Jan-Apr2015\November 2017\"/>
    </mc:Choice>
  </mc:AlternateContent>
  <bookViews>
    <workbookView xWindow="240" yWindow="495" windowWidth="20115" windowHeight="7575" xr2:uid="{00000000-000D-0000-FFFF-FFFF00000000}"/>
  </bookViews>
  <sheets>
    <sheet name="Summary" sheetId="1" r:id="rId1"/>
    <sheet name="Graph" sheetId="3" r:id="rId2"/>
    <sheet name="Report Logic" sheetId="8" r:id="rId3"/>
  </sheets>
  <definedNames>
    <definedName name="_xlnm.Print_Area" localSheetId="0">Summary!$A$1:$AL$95</definedName>
    <definedName name="_xlnm.Print_Titles" localSheetId="0">Summary!$1:$1</definedName>
  </definedNames>
  <calcPr calcId="171027"/>
</workbook>
</file>

<file path=xl/calcChain.xml><?xml version="1.0" encoding="utf-8"?>
<calcChain xmlns="http://schemas.openxmlformats.org/spreadsheetml/2006/main">
  <c r="C94" i="1" l="1"/>
  <c r="B94" i="1"/>
  <c r="D94" i="1" s="1"/>
  <c r="C93" i="1"/>
  <c r="B93" i="1"/>
  <c r="D93" i="1" s="1"/>
  <c r="C92" i="1"/>
  <c r="D92" i="1" s="1"/>
  <c r="B92" i="1"/>
  <c r="D91" i="1"/>
  <c r="C91" i="1"/>
  <c r="B91" i="1"/>
  <c r="C90" i="1"/>
  <c r="B90" i="1"/>
  <c r="D90" i="1" s="1"/>
  <c r="D88" i="1"/>
  <c r="C88" i="1"/>
  <c r="B88" i="1"/>
  <c r="C87" i="1"/>
  <c r="B87" i="1"/>
  <c r="D87" i="1" s="1"/>
  <c r="C86" i="1"/>
  <c r="B86" i="1"/>
  <c r="D86" i="1" s="1"/>
  <c r="C84" i="1"/>
  <c r="D84" i="1" s="1"/>
  <c r="B84" i="1"/>
  <c r="C82" i="1"/>
  <c r="B82" i="1"/>
  <c r="D82" i="1" s="1"/>
  <c r="C81" i="1"/>
  <c r="D81" i="1" s="1"/>
  <c r="B81" i="1"/>
  <c r="D80" i="1"/>
  <c r="C80" i="1"/>
  <c r="B80" i="1"/>
  <c r="C79" i="1"/>
  <c r="B79" i="1"/>
  <c r="D79" i="1" s="1"/>
  <c r="D78" i="1"/>
  <c r="C78" i="1"/>
  <c r="B78" i="1"/>
  <c r="C76" i="1"/>
  <c r="B76" i="1"/>
  <c r="D76" i="1" s="1"/>
  <c r="C75" i="1"/>
  <c r="B75" i="1"/>
  <c r="B95" i="1" s="1"/>
  <c r="C74" i="1"/>
  <c r="D74" i="1" s="1"/>
  <c r="B74" i="1"/>
  <c r="C73" i="1"/>
  <c r="B73" i="1"/>
  <c r="D73" i="1" s="1"/>
  <c r="C72" i="1"/>
  <c r="D72" i="1" s="1"/>
  <c r="B72" i="1"/>
  <c r="D71" i="1"/>
  <c r="C71" i="1"/>
  <c r="B71" i="1"/>
  <c r="C70" i="1"/>
  <c r="B70" i="1"/>
  <c r="D70" i="1" s="1"/>
  <c r="D69" i="1"/>
  <c r="C69" i="1"/>
  <c r="B69" i="1"/>
  <c r="C68" i="1"/>
  <c r="B68" i="1"/>
  <c r="D68" i="1" s="1"/>
  <c r="F94" i="1"/>
  <c r="E94" i="1"/>
  <c r="G94" i="1" s="1"/>
  <c r="F93" i="1"/>
  <c r="E93" i="1"/>
  <c r="G93" i="1" s="1"/>
  <c r="F92" i="1"/>
  <c r="E92" i="1"/>
  <c r="G92" i="1" s="1"/>
  <c r="F91" i="1"/>
  <c r="E91" i="1"/>
  <c r="G91" i="1" s="1"/>
  <c r="F90" i="1"/>
  <c r="E90" i="1"/>
  <c r="G90" i="1" s="1"/>
  <c r="F88" i="1"/>
  <c r="E88" i="1"/>
  <c r="G88" i="1" s="1"/>
  <c r="G87" i="1"/>
  <c r="F87" i="1"/>
  <c r="E87" i="1"/>
  <c r="F86" i="1"/>
  <c r="E86" i="1"/>
  <c r="G86" i="1" s="1"/>
  <c r="F84" i="1"/>
  <c r="E84" i="1"/>
  <c r="G84" i="1" s="1"/>
  <c r="G82" i="1"/>
  <c r="F82" i="1"/>
  <c r="E82" i="1"/>
  <c r="F81" i="1"/>
  <c r="E81" i="1"/>
  <c r="G81" i="1" s="1"/>
  <c r="F80" i="1"/>
  <c r="E80" i="1"/>
  <c r="G80" i="1" s="1"/>
  <c r="F79" i="1"/>
  <c r="E79" i="1"/>
  <c r="G79" i="1" s="1"/>
  <c r="F78" i="1"/>
  <c r="E78" i="1"/>
  <c r="G78" i="1" s="1"/>
  <c r="G76" i="1"/>
  <c r="F76" i="1"/>
  <c r="E76" i="1"/>
  <c r="F75" i="1"/>
  <c r="E75" i="1"/>
  <c r="G75" i="1" s="1"/>
  <c r="F74" i="1"/>
  <c r="E74" i="1"/>
  <c r="G74" i="1" s="1"/>
  <c r="G73" i="1"/>
  <c r="F73" i="1"/>
  <c r="E73" i="1"/>
  <c r="F72" i="1"/>
  <c r="E72" i="1"/>
  <c r="G72" i="1" s="1"/>
  <c r="F71" i="1"/>
  <c r="E71" i="1"/>
  <c r="G71" i="1" s="1"/>
  <c r="G70" i="1"/>
  <c r="F70" i="1"/>
  <c r="E70" i="1"/>
  <c r="F69" i="1"/>
  <c r="E69" i="1"/>
  <c r="G69" i="1" s="1"/>
  <c r="G68" i="1"/>
  <c r="F68" i="1"/>
  <c r="F95" i="1" s="1"/>
  <c r="E68" i="1"/>
  <c r="E95" i="1" s="1"/>
  <c r="G95" i="1" s="1"/>
  <c r="C95" i="1" l="1"/>
  <c r="D95" i="1" s="1"/>
  <c r="D75" i="1"/>
  <c r="I94" i="1" l="1"/>
  <c r="H94" i="1"/>
  <c r="J94" i="1" s="1"/>
  <c r="I93" i="1"/>
  <c r="H93" i="1"/>
  <c r="J93" i="1" s="1"/>
  <c r="J92" i="1"/>
  <c r="I92" i="1"/>
  <c r="H92" i="1"/>
  <c r="J91" i="1"/>
  <c r="I91" i="1"/>
  <c r="H91" i="1"/>
  <c r="I90" i="1"/>
  <c r="J90" i="1" s="1"/>
  <c r="H90" i="1"/>
  <c r="I88" i="1"/>
  <c r="H88" i="1"/>
  <c r="J88" i="1" s="1"/>
  <c r="I87" i="1"/>
  <c r="H87" i="1"/>
  <c r="J87" i="1" s="1"/>
  <c r="J86" i="1"/>
  <c r="I86" i="1"/>
  <c r="H86" i="1"/>
  <c r="I84" i="1"/>
  <c r="H84" i="1"/>
  <c r="J84" i="1" s="1"/>
  <c r="I82" i="1"/>
  <c r="H82" i="1"/>
  <c r="J82" i="1" s="1"/>
  <c r="J81" i="1"/>
  <c r="I81" i="1"/>
  <c r="H81" i="1"/>
  <c r="J80" i="1"/>
  <c r="I80" i="1"/>
  <c r="H80" i="1"/>
  <c r="I79" i="1"/>
  <c r="J79" i="1" s="1"/>
  <c r="H79" i="1"/>
  <c r="I78" i="1"/>
  <c r="H78" i="1"/>
  <c r="J78" i="1" s="1"/>
  <c r="I76" i="1"/>
  <c r="H76" i="1"/>
  <c r="J76" i="1" s="1"/>
  <c r="J75" i="1"/>
  <c r="I75" i="1"/>
  <c r="H75" i="1"/>
  <c r="I74" i="1"/>
  <c r="H74" i="1"/>
  <c r="J74" i="1" s="1"/>
  <c r="I73" i="1"/>
  <c r="H73" i="1"/>
  <c r="J73" i="1" s="1"/>
  <c r="J72" i="1"/>
  <c r="I72" i="1"/>
  <c r="H72" i="1"/>
  <c r="J71" i="1"/>
  <c r="I71" i="1"/>
  <c r="H71" i="1"/>
  <c r="I70" i="1"/>
  <c r="J70" i="1" s="1"/>
  <c r="H70" i="1"/>
  <c r="I69" i="1"/>
  <c r="H69" i="1"/>
  <c r="J69" i="1" s="1"/>
  <c r="I68" i="1"/>
  <c r="I95" i="1" s="1"/>
  <c r="H68" i="1"/>
  <c r="H95" i="1" s="1"/>
  <c r="L94" i="1"/>
  <c r="K94" i="1"/>
  <c r="M94" i="1" s="1"/>
  <c r="L93" i="1"/>
  <c r="K93" i="1"/>
  <c r="M93" i="1" s="1"/>
  <c r="L92" i="1"/>
  <c r="K92" i="1"/>
  <c r="M92" i="1" s="1"/>
  <c r="L91" i="1"/>
  <c r="K91" i="1"/>
  <c r="M91" i="1" s="1"/>
  <c r="M90" i="1"/>
  <c r="L90" i="1"/>
  <c r="K90" i="1"/>
  <c r="L88" i="1"/>
  <c r="K88" i="1"/>
  <c r="M88" i="1" s="1"/>
  <c r="L87" i="1"/>
  <c r="K87" i="1"/>
  <c r="M87" i="1" s="1"/>
  <c r="M86" i="1"/>
  <c r="L86" i="1"/>
  <c r="K86" i="1"/>
  <c r="L84" i="1"/>
  <c r="M84" i="1" s="1"/>
  <c r="K84" i="1"/>
  <c r="L82" i="1"/>
  <c r="K82" i="1"/>
  <c r="M82" i="1" s="1"/>
  <c r="L81" i="1"/>
  <c r="K81" i="1"/>
  <c r="M81" i="1" s="1"/>
  <c r="L80" i="1"/>
  <c r="K80" i="1"/>
  <c r="M80" i="1" s="1"/>
  <c r="M79" i="1"/>
  <c r="L79" i="1"/>
  <c r="K79" i="1"/>
  <c r="L78" i="1"/>
  <c r="K78" i="1"/>
  <c r="M78" i="1" s="1"/>
  <c r="L76" i="1"/>
  <c r="K76" i="1"/>
  <c r="M76" i="1" s="1"/>
  <c r="M75" i="1"/>
  <c r="L75" i="1"/>
  <c r="K75" i="1"/>
  <c r="L74" i="1"/>
  <c r="M74" i="1" s="1"/>
  <c r="K74" i="1"/>
  <c r="L73" i="1"/>
  <c r="K73" i="1"/>
  <c r="M73" i="1" s="1"/>
  <c r="L72" i="1"/>
  <c r="K72" i="1"/>
  <c r="M72" i="1" s="1"/>
  <c r="L71" i="1"/>
  <c r="K71" i="1"/>
  <c r="M71" i="1" s="1"/>
  <c r="M70" i="1"/>
  <c r="L70" i="1"/>
  <c r="K70" i="1"/>
  <c r="L69" i="1"/>
  <c r="K69" i="1"/>
  <c r="M69" i="1" s="1"/>
  <c r="L68" i="1"/>
  <c r="L95" i="1" s="1"/>
  <c r="K68" i="1"/>
  <c r="K95" i="1" s="1"/>
  <c r="J95" i="1" l="1"/>
  <c r="J68" i="1"/>
  <c r="M95" i="1"/>
  <c r="M68" i="1"/>
  <c r="O94" i="1"/>
  <c r="N94" i="1"/>
  <c r="O93" i="1"/>
  <c r="N93" i="1"/>
  <c r="P93" i="1" s="1"/>
  <c r="O92" i="1"/>
  <c r="N92" i="1"/>
  <c r="P92" i="1" s="1"/>
  <c r="O91" i="1"/>
  <c r="N91" i="1"/>
  <c r="O90" i="1"/>
  <c r="N90" i="1"/>
  <c r="O88" i="1"/>
  <c r="N88" i="1"/>
  <c r="O87" i="1"/>
  <c r="N87" i="1"/>
  <c r="P87" i="1" s="1"/>
  <c r="O86" i="1"/>
  <c r="N86" i="1"/>
  <c r="O84" i="1"/>
  <c r="N84" i="1"/>
  <c r="O82" i="1"/>
  <c r="N82" i="1"/>
  <c r="O81" i="1"/>
  <c r="N81" i="1"/>
  <c r="P81" i="1" s="1"/>
  <c r="O80" i="1"/>
  <c r="N80" i="1"/>
  <c r="O79" i="1"/>
  <c r="N79" i="1"/>
  <c r="O78" i="1"/>
  <c r="N78" i="1"/>
  <c r="O76" i="1"/>
  <c r="N76" i="1"/>
  <c r="O75" i="1"/>
  <c r="N75" i="1"/>
  <c r="O74" i="1"/>
  <c r="N74" i="1"/>
  <c r="O73" i="1"/>
  <c r="N73" i="1"/>
  <c r="O72" i="1"/>
  <c r="N72" i="1"/>
  <c r="P72" i="1" s="1"/>
  <c r="O71" i="1"/>
  <c r="N71" i="1"/>
  <c r="O70" i="1"/>
  <c r="N70" i="1"/>
  <c r="O69" i="1"/>
  <c r="N69" i="1"/>
  <c r="O68" i="1"/>
  <c r="N68" i="1"/>
  <c r="P68" i="1" s="1"/>
  <c r="P71" i="1" l="1"/>
  <c r="P86" i="1"/>
  <c r="P91" i="1"/>
  <c r="P79" i="1"/>
  <c r="P73" i="1"/>
  <c r="P75" i="1"/>
  <c r="P78" i="1"/>
  <c r="P80" i="1"/>
  <c r="P82" i="1"/>
  <c r="P84" i="1"/>
  <c r="O95" i="1"/>
  <c r="P70" i="1"/>
  <c r="P90" i="1"/>
  <c r="P69" i="1"/>
  <c r="P74" i="1"/>
  <c r="P76" i="1"/>
  <c r="P88" i="1"/>
  <c r="P94" i="1"/>
  <c r="N95" i="1"/>
  <c r="P95" i="1" s="1"/>
  <c r="R94" i="1"/>
  <c r="Q94" i="1"/>
  <c r="R93" i="1"/>
  <c r="S93" i="1" s="1"/>
  <c r="Q93" i="1"/>
  <c r="R92" i="1"/>
  <c r="Q92" i="1"/>
  <c r="R91" i="1"/>
  <c r="Q91" i="1"/>
  <c r="R90" i="1"/>
  <c r="Q90" i="1"/>
  <c r="S90" i="1" s="1"/>
  <c r="R88" i="1"/>
  <c r="Q88" i="1"/>
  <c r="R87" i="1"/>
  <c r="Q87" i="1"/>
  <c r="R86" i="1"/>
  <c r="Q86" i="1"/>
  <c r="R84" i="1"/>
  <c r="Q84" i="1"/>
  <c r="R82" i="1"/>
  <c r="Q82" i="1"/>
  <c r="R81" i="1"/>
  <c r="Q81" i="1"/>
  <c r="R80" i="1"/>
  <c r="Q80" i="1"/>
  <c r="R79" i="1"/>
  <c r="Q79" i="1"/>
  <c r="S79" i="1" s="1"/>
  <c r="R78" i="1"/>
  <c r="Q78" i="1"/>
  <c r="R76" i="1"/>
  <c r="Q76" i="1"/>
  <c r="R75" i="1"/>
  <c r="Q75" i="1"/>
  <c r="S75" i="1" s="1"/>
  <c r="R74" i="1"/>
  <c r="Q74" i="1"/>
  <c r="S74" i="1" s="1"/>
  <c r="R73" i="1"/>
  <c r="Q73" i="1"/>
  <c r="R72" i="1"/>
  <c r="Q72" i="1"/>
  <c r="R71" i="1"/>
  <c r="Q71" i="1"/>
  <c r="R70" i="1"/>
  <c r="Q70" i="1"/>
  <c r="S70" i="1" s="1"/>
  <c r="R69" i="1"/>
  <c r="Q69" i="1"/>
  <c r="R68" i="1"/>
  <c r="Q68" i="1"/>
  <c r="U94" i="1"/>
  <c r="T94" i="1"/>
  <c r="V94" i="1" s="1"/>
  <c r="U93" i="1"/>
  <c r="T93" i="1"/>
  <c r="U92" i="1"/>
  <c r="T92" i="1"/>
  <c r="U91" i="1"/>
  <c r="T91" i="1"/>
  <c r="U90" i="1"/>
  <c r="T90" i="1"/>
  <c r="V90" i="1" s="1"/>
  <c r="U88" i="1"/>
  <c r="T88" i="1"/>
  <c r="U87" i="1"/>
  <c r="T87" i="1"/>
  <c r="U86" i="1"/>
  <c r="T86" i="1"/>
  <c r="U84" i="1"/>
  <c r="T84" i="1"/>
  <c r="U82" i="1"/>
  <c r="T82" i="1"/>
  <c r="U81" i="1"/>
  <c r="T81" i="1"/>
  <c r="U80" i="1"/>
  <c r="T80" i="1"/>
  <c r="U79" i="1"/>
  <c r="T79" i="1"/>
  <c r="V79" i="1" s="1"/>
  <c r="U78" i="1"/>
  <c r="T78" i="1"/>
  <c r="U76" i="1"/>
  <c r="T76" i="1"/>
  <c r="U75" i="1"/>
  <c r="T75" i="1"/>
  <c r="U74" i="1"/>
  <c r="T74" i="1"/>
  <c r="V74" i="1" s="1"/>
  <c r="U73" i="1"/>
  <c r="T73" i="1"/>
  <c r="U72" i="1"/>
  <c r="T72" i="1"/>
  <c r="U71" i="1"/>
  <c r="T71" i="1"/>
  <c r="U70" i="1"/>
  <c r="T70" i="1"/>
  <c r="V70" i="1" s="1"/>
  <c r="U69" i="1"/>
  <c r="T69" i="1"/>
  <c r="U68" i="1"/>
  <c r="T68" i="1"/>
  <c r="X94" i="1"/>
  <c r="W94" i="1"/>
  <c r="X93" i="1"/>
  <c r="W93" i="1"/>
  <c r="Y93" i="1" s="1"/>
  <c r="X92" i="1"/>
  <c r="W92" i="1"/>
  <c r="X91" i="1"/>
  <c r="W91" i="1"/>
  <c r="X90" i="1"/>
  <c r="W90" i="1"/>
  <c r="X88" i="1"/>
  <c r="W88" i="1"/>
  <c r="X87" i="1"/>
  <c r="W87" i="1"/>
  <c r="X86" i="1"/>
  <c r="W86" i="1"/>
  <c r="X84" i="1"/>
  <c r="W84" i="1"/>
  <c r="X82" i="1"/>
  <c r="W82" i="1"/>
  <c r="Y82" i="1" s="1"/>
  <c r="X81" i="1"/>
  <c r="W81" i="1"/>
  <c r="X80" i="1"/>
  <c r="W80" i="1"/>
  <c r="X79" i="1"/>
  <c r="W79" i="1"/>
  <c r="X78" i="1"/>
  <c r="W78" i="1"/>
  <c r="Y78" i="1" s="1"/>
  <c r="X76" i="1"/>
  <c r="W76" i="1"/>
  <c r="Y76" i="1" s="1"/>
  <c r="X75" i="1"/>
  <c r="W75" i="1"/>
  <c r="X74" i="1"/>
  <c r="W74" i="1"/>
  <c r="X73" i="1"/>
  <c r="W73" i="1"/>
  <c r="X72" i="1"/>
  <c r="W72" i="1"/>
  <c r="Y72" i="1" s="1"/>
  <c r="X71" i="1"/>
  <c r="W71" i="1"/>
  <c r="X70" i="1"/>
  <c r="W70" i="1"/>
  <c r="X69" i="1"/>
  <c r="W69" i="1"/>
  <c r="X68" i="1"/>
  <c r="W68" i="1"/>
  <c r="V68" i="1" l="1"/>
  <c r="V72" i="1"/>
  <c r="V76" i="1"/>
  <c r="V87" i="1"/>
  <c r="V92" i="1"/>
  <c r="S94" i="1"/>
  <c r="Y73" i="1"/>
  <c r="Y81" i="1"/>
  <c r="V73" i="1"/>
  <c r="Y70" i="1"/>
  <c r="Y74" i="1"/>
  <c r="V80" i="1"/>
  <c r="V86" i="1"/>
  <c r="S68" i="1"/>
  <c r="S72" i="1"/>
  <c r="S76" i="1"/>
  <c r="S87" i="1"/>
  <c r="S92" i="1"/>
  <c r="Y71" i="1"/>
  <c r="V93" i="1"/>
  <c r="Y91" i="1"/>
  <c r="S84" i="1"/>
  <c r="W95" i="1"/>
  <c r="Y84" i="1"/>
  <c r="Y87" i="1"/>
  <c r="Y90" i="1"/>
  <c r="Y92" i="1"/>
  <c r="Y94" i="1"/>
  <c r="V75" i="1"/>
  <c r="V84" i="1"/>
  <c r="S73" i="1"/>
  <c r="S80" i="1"/>
  <c r="S86" i="1"/>
  <c r="Y75" i="1"/>
  <c r="U95" i="1"/>
  <c r="V78" i="1"/>
  <c r="R95" i="1"/>
  <c r="S78" i="1"/>
  <c r="Y68" i="1"/>
  <c r="Y80" i="1"/>
  <c r="V82" i="1"/>
  <c r="S82" i="1"/>
  <c r="Y69" i="1"/>
  <c r="Y79" i="1"/>
  <c r="Y86" i="1"/>
  <c r="Y88" i="1"/>
  <c r="V69" i="1"/>
  <c r="V71" i="1"/>
  <c r="V81" i="1"/>
  <c r="V88" i="1"/>
  <c r="V91" i="1"/>
  <c r="S69" i="1"/>
  <c r="S71" i="1"/>
  <c r="S81" i="1"/>
  <c r="S88" i="1"/>
  <c r="S91" i="1"/>
  <c r="Q95" i="1"/>
  <c r="S95" i="1" s="1"/>
  <c r="T95" i="1"/>
  <c r="X95" i="1"/>
  <c r="AA94" i="1"/>
  <c r="Z94" i="1"/>
  <c r="AA93" i="1"/>
  <c r="Z93" i="1"/>
  <c r="AA92" i="1"/>
  <c r="Z92" i="1"/>
  <c r="AA91" i="1"/>
  <c r="Z91" i="1"/>
  <c r="AA90" i="1"/>
  <c r="Z90" i="1"/>
  <c r="AA88" i="1"/>
  <c r="Z88" i="1"/>
  <c r="AA87" i="1"/>
  <c r="Z87" i="1"/>
  <c r="AA86" i="1"/>
  <c r="Z86" i="1"/>
  <c r="AB86" i="1" s="1"/>
  <c r="AA84" i="1"/>
  <c r="Z84" i="1"/>
  <c r="AA82" i="1"/>
  <c r="Z82" i="1"/>
  <c r="AB82" i="1" s="1"/>
  <c r="AA81" i="1"/>
  <c r="Z81" i="1"/>
  <c r="AA80" i="1"/>
  <c r="Z80" i="1"/>
  <c r="AA79" i="1"/>
  <c r="Z79" i="1"/>
  <c r="AA78" i="1"/>
  <c r="Z78" i="1"/>
  <c r="AB78" i="1" s="1"/>
  <c r="AA76" i="1"/>
  <c r="Z76" i="1"/>
  <c r="AA75" i="1"/>
  <c r="Z75" i="1"/>
  <c r="AA74" i="1"/>
  <c r="Z74" i="1"/>
  <c r="AA73" i="1"/>
  <c r="Z73" i="1"/>
  <c r="AB73" i="1" s="1"/>
  <c r="AA72" i="1"/>
  <c r="Z72" i="1"/>
  <c r="AA71" i="1"/>
  <c r="Z71" i="1"/>
  <c r="AA70" i="1"/>
  <c r="Z70" i="1"/>
  <c r="AA69" i="1"/>
  <c r="Z69" i="1"/>
  <c r="AA68" i="1"/>
  <c r="Z68" i="1"/>
  <c r="AB75" i="1" l="1"/>
  <c r="AB80" i="1"/>
  <c r="Y95" i="1"/>
  <c r="AB68" i="1"/>
  <c r="AB72" i="1"/>
  <c r="AB81" i="1"/>
  <c r="AB91" i="1"/>
  <c r="AB79" i="1"/>
  <c r="AB87" i="1"/>
  <c r="AB92" i="1"/>
  <c r="AB71" i="1"/>
  <c r="AB93" i="1"/>
  <c r="AB84" i="1"/>
  <c r="V95" i="1"/>
  <c r="AA95" i="1"/>
  <c r="AB70" i="1"/>
  <c r="AB90" i="1"/>
  <c r="AB69" i="1"/>
  <c r="AB74" i="1"/>
  <c r="AB76" i="1"/>
  <c r="AB88" i="1"/>
  <c r="AB94" i="1"/>
  <c r="Z95" i="1"/>
  <c r="AB95" i="1" s="1"/>
  <c r="AD94" i="1"/>
  <c r="AC94" i="1"/>
  <c r="AE94" i="1" s="1"/>
  <c r="AD93" i="1"/>
  <c r="AC93" i="1"/>
  <c r="AD92" i="1"/>
  <c r="AC92" i="1"/>
  <c r="AD91" i="1"/>
  <c r="AC91" i="1"/>
  <c r="AD90" i="1"/>
  <c r="AC90" i="1"/>
  <c r="AD88" i="1"/>
  <c r="AC88" i="1"/>
  <c r="AD87" i="1"/>
  <c r="AC87" i="1"/>
  <c r="AD86" i="1"/>
  <c r="AC86" i="1"/>
  <c r="AD84" i="1"/>
  <c r="AC84" i="1"/>
  <c r="AD82" i="1"/>
  <c r="AC82" i="1"/>
  <c r="AD81" i="1"/>
  <c r="AC81" i="1"/>
  <c r="AD80" i="1"/>
  <c r="AC80" i="1"/>
  <c r="AD79" i="1"/>
  <c r="AC79" i="1"/>
  <c r="AD78" i="1"/>
  <c r="AC78" i="1"/>
  <c r="AD76" i="1"/>
  <c r="AC76" i="1"/>
  <c r="AD75" i="1"/>
  <c r="AC75" i="1"/>
  <c r="AD74" i="1"/>
  <c r="AC74" i="1"/>
  <c r="AD73" i="1"/>
  <c r="AC73" i="1"/>
  <c r="AD72" i="1"/>
  <c r="AC72" i="1"/>
  <c r="AD71" i="1"/>
  <c r="AC71" i="1"/>
  <c r="AE71" i="1" s="1"/>
  <c r="AD70" i="1"/>
  <c r="AC70" i="1"/>
  <c r="AD69" i="1"/>
  <c r="AC69" i="1"/>
  <c r="AD68" i="1"/>
  <c r="AC68" i="1"/>
  <c r="AE68" i="1" s="1"/>
  <c r="AE75" i="1" l="1"/>
  <c r="AE91" i="1"/>
  <c r="AE84" i="1"/>
  <c r="AE72" i="1"/>
  <c r="AE92" i="1"/>
  <c r="AE69" i="1"/>
  <c r="AE76" i="1"/>
  <c r="AE87" i="1"/>
  <c r="AE78" i="1"/>
  <c r="AE80" i="1"/>
  <c r="AE82" i="1"/>
  <c r="AE86" i="1"/>
  <c r="AE88" i="1"/>
  <c r="AD95" i="1"/>
  <c r="AE70" i="1"/>
  <c r="AE90" i="1"/>
  <c r="AE74" i="1"/>
  <c r="AE73" i="1"/>
  <c r="AE79" i="1"/>
  <c r="AE81" i="1"/>
  <c r="AE93" i="1"/>
  <c r="AC95" i="1"/>
  <c r="AE95" i="1" s="1"/>
  <c r="AG94" i="1"/>
  <c r="AF94" i="1"/>
  <c r="AG93" i="1"/>
  <c r="AF93" i="1"/>
  <c r="AG92" i="1"/>
  <c r="AF92" i="1"/>
  <c r="AG91" i="1"/>
  <c r="AF91" i="1"/>
  <c r="AH91" i="1" s="1"/>
  <c r="AG90" i="1"/>
  <c r="AF90" i="1"/>
  <c r="AG88" i="1"/>
  <c r="AF88" i="1"/>
  <c r="AG87" i="1"/>
  <c r="AH87" i="1" s="1"/>
  <c r="AF87" i="1"/>
  <c r="AG86" i="1"/>
  <c r="AF86" i="1"/>
  <c r="AH86" i="1" s="1"/>
  <c r="AG84" i="1"/>
  <c r="AF84" i="1"/>
  <c r="AG82" i="1"/>
  <c r="AF82" i="1"/>
  <c r="AG81" i="1"/>
  <c r="AH81" i="1" s="1"/>
  <c r="AF81" i="1"/>
  <c r="AG80" i="1"/>
  <c r="AF80" i="1"/>
  <c r="AH80" i="1" s="1"/>
  <c r="AG79" i="1"/>
  <c r="AF79" i="1"/>
  <c r="AG78" i="1"/>
  <c r="AF78" i="1"/>
  <c r="AG76" i="1"/>
  <c r="AF76" i="1"/>
  <c r="AG75" i="1"/>
  <c r="AF75" i="1"/>
  <c r="AH75" i="1" s="1"/>
  <c r="AG74" i="1"/>
  <c r="AF74" i="1"/>
  <c r="AG73" i="1"/>
  <c r="AF73" i="1"/>
  <c r="AG72" i="1"/>
  <c r="AF72" i="1"/>
  <c r="AG71" i="1"/>
  <c r="AF71" i="1"/>
  <c r="AH71" i="1" s="1"/>
  <c r="AG70" i="1"/>
  <c r="AF70" i="1"/>
  <c r="AG69" i="1"/>
  <c r="AF69" i="1"/>
  <c r="AG68" i="1"/>
  <c r="AG95" i="1" s="1"/>
  <c r="AF68" i="1"/>
  <c r="AH68" i="1" l="1"/>
  <c r="AH72" i="1"/>
  <c r="AH76" i="1"/>
  <c r="AH92" i="1"/>
  <c r="AH69" i="1"/>
  <c r="AH73" i="1"/>
  <c r="AH78" i="1"/>
  <c r="AH82" i="1"/>
  <c r="AH88" i="1"/>
  <c r="AH93" i="1"/>
  <c r="AF95" i="1"/>
  <c r="AH95" i="1" s="1"/>
  <c r="AH70" i="1"/>
  <c r="AH74" i="1"/>
  <c r="AH79" i="1"/>
  <c r="AH84" i="1"/>
  <c r="AH90" i="1"/>
  <c r="AH94" i="1"/>
</calcChain>
</file>

<file path=xl/sharedStrings.xml><?xml version="1.0" encoding="utf-8"?>
<sst xmlns="http://schemas.openxmlformats.org/spreadsheetml/2006/main" count="277" uniqueCount="107">
  <si>
    <t>BJC Behavioral Health- SE</t>
  </si>
  <si>
    <t>BJC Behavioral Health- SL</t>
  </si>
  <si>
    <t>Bootheel Counseling Services</t>
  </si>
  <si>
    <t>Burrell Behavioral Health - Springfield</t>
  </si>
  <si>
    <t>Burrell Behavioral Health- Central</t>
  </si>
  <si>
    <t>Clark Community Mental Health Center</t>
  </si>
  <si>
    <t>Community Counseling Center</t>
  </si>
  <si>
    <t>Community Treatment, Inc.</t>
  </si>
  <si>
    <t>Comprehensive Mental Health Services</t>
  </si>
  <si>
    <t>East Central Missouri Behavioral Health Services</t>
  </si>
  <si>
    <t>Family Guidance Center</t>
  </si>
  <si>
    <t>Hopewell Center</t>
  </si>
  <si>
    <t>Mark Twain Behavioral Health</t>
  </si>
  <si>
    <t>North Central Missouri Mental Health Center</t>
  </si>
  <si>
    <t>Ozark Center</t>
  </si>
  <si>
    <t>Ozark Medical Center</t>
  </si>
  <si>
    <t>Preferred Family Healthcare, Inc.</t>
  </si>
  <si>
    <t>ReDiscover</t>
  </si>
  <si>
    <t>Swope Health Services</t>
  </si>
  <si>
    <t>Tri-County Mental Health Services</t>
  </si>
  <si>
    <t>Truman Medical Center Behavioral Health</t>
  </si>
  <si>
    <t>% Complete</t>
  </si>
  <si>
    <t>Statewide HCH Children</t>
  </si>
  <si>
    <t>Statewide HCH Adults</t>
  </si>
  <si>
    <t>Healthcare Home</t>
  </si>
  <si>
    <t># Complete</t>
  </si>
  <si>
    <t># Flagged</t>
  </si>
  <si>
    <t>January</t>
  </si>
  <si>
    <t>&lt; 70%</t>
  </si>
  <si>
    <r>
      <rPr>
        <sz val="11"/>
        <color theme="1"/>
        <rFont val="Arial Narrow"/>
        <family val="2"/>
      </rPr>
      <t>METABOLIC SCREENING COMPLETE</t>
    </r>
    <r>
      <rPr>
        <b/>
        <sz val="11"/>
        <color theme="1"/>
        <rFont val="Arial Narrow"/>
        <family val="2"/>
      </rPr>
      <t xml:space="preserve">  |  ADULT</t>
    </r>
  </si>
  <si>
    <r>
      <rPr>
        <sz val="11"/>
        <color theme="1"/>
        <rFont val="Arial Narrow"/>
        <family val="2"/>
      </rPr>
      <t>METABOLIC SCREENING COMPLETE</t>
    </r>
    <r>
      <rPr>
        <b/>
        <sz val="11"/>
        <color theme="1"/>
        <rFont val="Arial Narrow"/>
        <family val="2"/>
      </rPr>
      <t xml:space="preserve">  |  CHILD</t>
    </r>
  </si>
  <si>
    <r>
      <rPr>
        <sz val="11"/>
        <color theme="1"/>
        <rFont val="Arial Narrow"/>
        <family val="2"/>
      </rPr>
      <t>METABOLIC SCREENING COMPLETE</t>
    </r>
    <r>
      <rPr>
        <b/>
        <sz val="11"/>
        <color theme="1"/>
        <rFont val="Arial Narrow"/>
        <family val="2"/>
      </rPr>
      <t xml:space="preserve">  |  TOTAL</t>
    </r>
  </si>
  <si>
    <t>Statewide HCH Total Population</t>
  </si>
  <si>
    <t>Statewide Total HCH Population</t>
  </si>
  <si>
    <t>HCH Adults</t>
  </si>
  <si>
    <t>HCH Children</t>
  </si>
  <si>
    <t>Adapt of Missouri, Inc.*</t>
  </si>
  <si>
    <t>Comprehensive Health Systems, Inc.*</t>
  </si>
  <si>
    <t>Places for People*</t>
  </si>
  <si>
    <t>New Horizons Community Support Services*</t>
  </si>
  <si>
    <t>Independence Center*</t>
  </si>
  <si>
    <t>* If a required attribute is keyed as both an entered value and an opt out, the most recent date taken is used to determine if the value is current.</t>
  </si>
  <si>
    <t xml:space="preserve">* Report includes all data reported as of the last day of the reporting month labeled on report. </t>
  </si>
  <si>
    <t>Report Logic for Calculating the MBS Completion Measure:</t>
  </si>
  <si>
    <t>* Report includes all HCH enrollees as of the first day of the reporting month labeled on the report, but excludes all discharged patients, deceased patients and new HCH enrollees in the previous 3 calendar months.</t>
  </si>
  <si>
    <t>** Opt outs documented on the required attributes for all clients (height, weight, BP, tobacco use status, and antipsychotic use status) are still counted as "complete" in v.3.0 report logic for the Metabolic Screening Completion Rates (available in the DM Management Report) and the MBS Required Attribute Completion and Opt Out Report; however, this logic will be changed in the November 2015 reports and will no longer be counted as complete - an acutal value will have to be recorded for those attributes.</t>
  </si>
  <si>
    <t>* Clients are counted using required attributes only (based on the new DBH policy requirements 12/8/14) and are flagged if a required value is not on file, values with dates older than 12 months, and opt outs older than 12 months.</t>
  </si>
  <si>
    <t xml:space="preserve">*Clinical Update overrides for diabetes will make the disease record “null” when defining children with diabetes. The Clinical Update override expires after 12 months. </t>
  </si>
  <si>
    <t>80-89%</t>
  </si>
  <si>
    <t>70-79%</t>
  </si>
  <si>
    <t>&gt; 89%</t>
  </si>
  <si>
    <t>Jan15</t>
  </si>
  <si>
    <t>Feb15</t>
  </si>
  <si>
    <t>Mar15</t>
  </si>
  <si>
    <t>Apr15</t>
  </si>
  <si>
    <t>May15</t>
  </si>
  <si>
    <t>June15</t>
  </si>
  <si>
    <t>July15</t>
  </si>
  <si>
    <t>Aug15</t>
  </si>
  <si>
    <t>Sept15</t>
  </si>
  <si>
    <t>Oct15</t>
  </si>
  <si>
    <t>Nov15</t>
  </si>
  <si>
    <t>Dec15</t>
  </si>
  <si>
    <t>Jan16</t>
  </si>
  <si>
    <t>Feb16</t>
  </si>
  <si>
    <t>Apr16</t>
  </si>
  <si>
    <t>Mar16</t>
  </si>
  <si>
    <t>May16</t>
  </si>
  <si>
    <t>June16</t>
  </si>
  <si>
    <t>Compass Health</t>
  </si>
  <si>
    <t>July16</t>
  </si>
  <si>
    <t>Aug17</t>
  </si>
  <si>
    <t>Sept16</t>
  </si>
  <si>
    <t>FCC Behavioral Health</t>
  </si>
  <si>
    <t>Oct16</t>
  </si>
  <si>
    <t>Nov16</t>
  </si>
  <si>
    <t>Compass Health, New Horizons, Ozark Center, Truman started sharing MBS data from CareManager to ProAct as of September 1, 2016</t>
  </si>
  <si>
    <t>** CareManager Pilot Sites:</t>
  </si>
  <si>
    <t>Tri-County started sharing MBS data from CareManager to ProAct as of October 1, 2016</t>
  </si>
  <si>
    <t>* Agencies with adult HCH programs only</t>
  </si>
  <si>
    <t>Dec16</t>
  </si>
  <si>
    <r>
      <rPr>
        <b/>
        <sz val="11"/>
        <color theme="1"/>
        <rFont val="Calibri"/>
        <family val="2"/>
        <scheme val="minor"/>
      </rPr>
      <t>**</t>
    </r>
    <r>
      <rPr>
        <sz val="11"/>
        <color theme="1"/>
        <rFont val="Calibri"/>
        <family val="2"/>
        <scheme val="minor"/>
      </rPr>
      <t>Compass Health</t>
    </r>
  </si>
  <si>
    <r>
      <rPr>
        <b/>
        <sz val="11"/>
        <color theme="1"/>
        <rFont val="Calibri"/>
        <family val="2"/>
        <scheme val="minor"/>
      </rPr>
      <t>**</t>
    </r>
    <r>
      <rPr>
        <sz val="11"/>
        <color theme="1"/>
        <rFont val="Calibri"/>
        <family val="2"/>
        <scheme val="minor"/>
      </rPr>
      <t>New Horizons Community Support Services*</t>
    </r>
  </si>
  <si>
    <r>
      <rPr>
        <b/>
        <sz val="11"/>
        <color theme="1"/>
        <rFont val="Calibri"/>
        <family val="2"/>
        <scheme val="minor"/>
      </rPr>
      <t>**</t>
    </r>
    <r>
      <rPr>
        <sz val="11"/>
        <color theme="1"/>
        <rFont val="Calibri"/>
        <family val="2"/>
        <scheme val="minor"/>
      </rPr>
      <t>Ozark Center</t>
    </r>
  </si>
  <si>
    <r>
      <rPr>
        <b/>
        <sz val="11"/>
        <color theme="1"/>
        <rFont val="Calibri"/>
        <family val="2"/>
        <scheme val="minor"/>
      </rPr>
      <t>**</t>
    </r>
    <r>
      <rPr>
        <sz val="11"/>
        <color theme="1"/>
        <rFont val="Calibri"/>
        <family val="2"/>
        <scheme val="minor"/>
      </rPr>
      <t>Tri-County Mental Health Services</t>
    </r>
  </si>
  <si>
    <r>
      <rPr>
        <b/>
        <sz val="11"/>
        <color theme="1"/>
        <rFont val="Calibri"/>
        <family val="2"/>
        <scheme val="minor"/>
      </rPr>
      <t>**</t>
    </r>
    <r>
      <rPr>
        <sz val="11"/>
        <color theme="1"/>
        <rFont val="Calibri"/>
        <family val="2"/>
        <scheme val="minor"/>
      </rPr>
      <t>Truman Medical Center Behavioral Health</t>
    </r>
  </si>
  <si>
    <t>2017</t>
  </si>
  <si>
    <t>Jan17</t>
  </si>
  <si>
    <r>
      <t xml:space="preserve">Metabolic Screening 2017 | </t>
    </r>
    <r>
      <rPr>
        <b/>
        <sz val="14"/>
        <color theme="1"/>
        <rFont val="Arial Narrow"/>
        <family val="2"/>
      </rPr>
      <t>CMHC Healthcare Home</t>
    </r>
  </si>
  <si>
    <t>February</t>
  </si>
  <si>
    <t>Feb17</t>
  </si>
  <si>
    <t>March</t>
  </si>
  <si>
    <t>Mar17</t>
  </si>
  <si>
    <t>April</t>
  </si>
  <si>
    <t>May</t>
  </si>
  <si>
    <t>June</t>
  </si>
  <si>
    <t>Apr17</t>
  </si>
  <si>
    <t>May17</t>
  </si>
  <si>
    <t>June17</t>
  </si>
  <si>
    <t>July</t>
  </si>
  <si>
    <t>August</t>
  </si>
  <si>
    <t>September</t>
  </si>
  <si>
    <t>Sept17</t>
  </si>
  <si>
    <t>October</t>
  </si>
  <si>
    <t>November</t>
  </si>
  <si>
    <t>Oct17</t>
  </si>
  <si>
    <t>Nov17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</si>
</sst>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0"/>
      <color indexed="8"/>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Arial Narrow"/>
      <family val="2"/>
    </font>
    <font>
      <sz val="11"/>
      <color theme="1"/>
      <name val="Arial Narrow"/>
      <family val="2"/>
    </font>
    <font>
      <b/>
      <sz val="11"/>
      <color theme="1"/>
      <name val="Arial Narrow"/>
      <family val="2"/>
    </font>
    <font>
      <b/>
      <sz val="12"/>
      <color theme="1"/>
      <name val="Calibri"/>
      <family val="2"/>
      <scheme val="minor"/>
    </font>
    <font>
      <sz val="12"/>
      <color theme="1"/>
      <name val="Calibri"/>
      <family val="2"/>
      <scheme val="minor"/>
    </font>
    <font>
      <sz val="12"/>
      <color rgb="FF000000"/>
      <name val="Calibri"/>
      <family val="2"/>
      <scheme val="minor"/>
    </font>
    <font>
      <sz val="11"/>
      <color theme="7" tint="-0.499984740745262"/>
      <name val="Calibri"/>
      <family val="2"/>
      <scheme val="minor"/>
    </font>
    <font>
      <b/>
      <sz val="14"/>
      <color theme="1"/>
      <name val="Arial Narrow"/>
      <family val="2"/>
    </font>
  </fonts>
  <fills count="12">
    <fill>
      <patternFill patternType="none"/>
    </fill>
    <fill>
      <patternFill patternType="gray125"/>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2" fillId="0" borderId="0"/>
    <xf numFmtId="0" fontId="2" fillId="0" borderId="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cellStyleXfs>
  <cellXfs count="85">
    <xf numFmtId="0" fontId="0" fillId="0" borderId="0" xfId="0"/>
    <xf numFmtId="49" fontId="0" fillId="0" borderId="0" xfId="0" applyNumberFormat="1" applyAlignment="1">
      <alignment horizontal="center" vertical="center"/>
    </xf>
    <xf numFmtId="0" fontId="6" fillId="0" borderId="0" xfId="0" applyFont="1" applyAlignment="1">
      <alignment vertical="center"/>
    </xf>
    <xf numFmtId="0" fontId="0" fillId="0" borderId="0" xfId="0" applyAlignment="1">
      <alignment vertical="center"/>
    </xf>
    <xf numFmtId="49" fontId="8" fillId="2" borderId="0" xfId="0" applyNumberFormat="1" applyFont="1" applyFill="1" applyBorder="1" applyAlignment="1">
      <alignment vertical="center"/>
    </xf>
    <xf numFmtId="49" fontId="7" fillId="0" borderId="0" xfId="0" applyNumberFormat="1" applyFont="1" applyAlignment="1">
      <alignment horizontal="right" vertical="center"/>
    </xf>
    <xf numFmtId="0" fontId="5" fillId="5" borderId="4" xfId="5" applyBorder="1" applyAlignment="1">
      <alignment horizontal="center" vertical="center"/>
    </xf>
    <xf numFmtId="0" fontId="4" fillId="4" borderId="5" xfId="4" applyBorder="1" applyAlignment="1">
      <alignment horizontal="center" vertical="center"/>
    </xf>
    <xf numFmtId="9" fontId="0" fillId="0" borderId="0" xfId="0" applyNumberFormat="1"/>
    <xf numFmtId="9" fontId="1" fillId="0" borderId="0" xfId="0" applyNumberFormat="1" applyFont="1"/>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wrapText="1"/>
    </xf>
    <xf numFmtId="0" fontId="10" fillId="10" borderId="0" xfId="0" applyFont="1" applyFill="1" applyAlignment="1">
      <alignment wrapText="1"/>
    </xf>
    <xf numFmtId="0" fontId="1" fillId="0" borderId="0" xfId="0" applyFont="1" applyFill="1" applyAlignment="1">
      <alignment horizontal="left" vertical="center"/>
    </xf>
    <xf numFmtId="0" fontId="0" fillId="0" borderId="0" xfId="0" applyFill="1" applyAlignment="1">
      <alignment vertical="center"/>
    </xf>
    <xf numFmtId="49" fontId="0" fillId="0" borderId="12" xfId="0" applyNumberFormat="1" applyFill="1" applyBorder="1" applyAlignment="1">
      <alignment vertical="center"/>
    </xf>
    <xf numFmtId="49" fontId="9" fillId="0" borderId="14" xfId="0" applyNumberFormat="1" applyFont="1" applyFill="1" applyBorder="1" applyAlignment="1">
      <alignment vertical="center"/>
    </xf>
    <xf numFmtId="0" fontId="0" fillId="0" borderId="12" xfId="0" applyFill="1" applyBorder="1" applyAlignment="1">
      <alignment vertical="center"/>
    </xf>
    <xf numFmtId="0" fontId="9" fillId="0" borderId="14" xfId="0" applyFont="1" applyFill="1" applyBorder="1" applyAlignment="1">
      <alignment vertical="center"/>
    </xf>
    <xf numFmtId="49" fontId="12" fillId="11" borderId="3" xfId="3" applyNumberFormat="1" applyFont="1" applyFill="1" applyBorder="1" applyAlignment="1">
      <alignment horizontal="center" vertical="center"/>
    </xf>
    <xf numFmtId="49" fontId="3" fillId="3" borderId="4" xfId="3" applyNumberFormat="1" applyBorder="1" applyAlignment="1">
      <alignment horizontal="center" vertical="center"/>
    </xf>
    <xf numFmtId="3" fontId="0" fillId="0" borderId="0" xfId="0" applyNumberFormat="1" applyAlignment="1">
      <alignment vertical="center"/>
    </xf>
    <xf numFmtId="49" fontId="0" fillId="0" borderId="12" xfId="0" applyNumberFormat="1" applyFont="1" applyFill="1" applyBorder="1" applyAlignment="1">
      <alignment vertical="center"/>
    </xf>
    <xf numFmtId="49" fontId="0" fillId="0" borderId="0" xfId="0" applyNumberFormat="1"/>
    <xf numFmtId="49" fontId="0" fillId="0" borderId="0" xfId="0" applyNumberFormat="1" applyAlignment="1">
      <alignment horizontal="right"/>
    </xf>
    <xf numFmtId="9" fontId="0" fillId="0" borderId="16" xfId="0" applyNumberFormat="1" applyFill="1" applyBorder="1" applyAlignment="1">
      <alignment horizontal="center" vertical="center" wrapText="1"/>
    </xf>
    <xf numFmtId="9" fontId="0" fillId="0" borderId="10" xfId="0" applyNumberFormat="1" applyFill="1" applyBorder="1" applyAlignment="1">
      <alignment horizontal="center" vertical="center" wrapText="1"/>
    </xf>
    <xf numFmtId="49" fontId="0" fillId="0" borderId="13" xfId="0" applyNumberFormat="1" applyFill="1" applyBorder="1" applyAlignment="1">
      <alignment vertical="center"/>
    </xf>
    <xf numFmtId="0" fontId="0" fillId="0" borderId="13" xfId="0" applyFill="1" applyBorder="1" applyAlignment="1">
      <alignment vertical="center"/>
    </xf>
    <xf numFmtId="3" fontId="9" fillId="9" borderId="17" xfId="0" applyNumberFormat="1" applyFont="1" applyFill="1" applyBorder="1" applyAlignment="1">
      <alignment horizontal="center" vertical="center" wrapText="1"/>
    </xf>
    <xf numFmtId="3" fontId="9" fillId="9" borderId="18" xfId="0" applyNumberFormat="1" applyFont="1" applyFill="1" applyBorder="1" applyAlignment="1">
      <alignment horizontal="center" vertical="center" wrapText="1"/>
    </xf>
    <xf numFmtId="9" fontId="9" fillId="0" borderId="19" xfId="0" applyNumberFormat="1" applyFont="1" applyFill="1" applyBorder="1" applyAlignment="1">
      <alignment horizontal="center" vertical="center" wrapText="1"/>
    </xf>
    <xf numFmtId="3" fontId="9" fillId="8" borderId="18" xfId="0" applyNumberFormat="1" applyFont="1" applyFill="1" applyBorder="1" applyAlignment="1">
      <alignment horizontal="center" vertical="center" wrapText="1"/>
    </xf>
    <xf numFmtId="3" fontId="9" fillId="8" borderId="17"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xf>
    <xf numFmtId="0" fontId="9" fillId="0" borderId="0" xfId="0" applyFont="1" applyFill="1" applyAlignment="1">
      <alignment vertical="center"/>
    </xf>
    <xf numFmtId="0" fontId="0" fillId="0" borderId="12" xfId="0" applyFont="1" applyFill="1" applyBorder="1" applyAlignment="1">
      <alignment vertical="center"/>
    </xf>
    <xf numFmtId="1" fontId="0" fillId="0" borderId="1" xfId="0" applyNumberFormat="1" applyFill="1" applyBorder="1" applyAlignment="1">
      <alignment horizontal="center" vertical="center"/>
    </xf>
    <xf numFmtId="1" fontId="0" fillId="0" borderId="1" xfId="0" applyNumberFormat="1" applyFont="1" applyFill="1" applyBorder="1" applyAlignment="1">
      <alignment horizontal="center" vertical="center"/>
    </xf>
    <xf numFmtId="1" fontId="0" fillId="0" borderId="2"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8" xfId="0" applyNumberFormat="1" applyFill="1" applyBorder="1" applyAlignment="1">
      <alignment horizontal="center" vertical="center"/>
    </xf>
    <xf numFmtId="1" fontId="0" fillId="0" borderId="9" xfId="0" applyNumberFormat="1" applyFill="1" applyBorder="1" applyAlignment="1">
      <alignment horizontal="center" vertical="center"/>
    </xf>
    <xf numFmtId="0" fontId="0" fillId="0" borderId="22" xfId="0" applyBorder="1" applyAlignment="1">
      <alignment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27" xfId="0" applyFont="1" applyFill="1" applyBorder="1" applyAlignment="1">
      <alignment horizontal="center" vertical="center"/>
    </xf>
    <xf numFmtId="49" fontId="0" fillId="0" borderId="29" xfId="0" applyNumberFormat="1" applyFill="1" applyBorder="1" applyAlignment="1">
      <alignment vertical="center"/>
    </xf>
    <xf numFmtId="0" fontId="8" fillId="6" borderId="28" xfId="0" applyFont="1" applyFill="1" applyBorder="1" applyAlignment="1">
      <alignment horizontal="left" vertical="center"/>
    </xf>
    <xf numFmtId="0" fontId="0" fillId="0" borderId="29" xfId="0" applyFill="1" applyBorder="1" applyAlignment="1">
      <alignment vertical="center"/>
    </xf>
    <xf numFmtId="3" fontId="9" fillId="8" borderId="30" xfId="0" applyNumberFormat="1" applyFont="1" applyFill="1" applyBorder="1" applyAlignment="1">
      <alignment horizontal="center" vertical="center" wrapText="1"/>
    </xf>
    <xf numFmtId="3" fontId="9" fillId="8" borderId="31" xfId="0" applyNumberFormat="1" applyFont="1" applyFill="1" applyBorder="1" applyAlignment="1">
      <alignment horizontal="center" vertical="center" wrapText="1"/>
    </xf>
    <xf numFmtId="9" fontId="9" fillId="0" borderId="32" xfId="0" applyNumberFormat="1" applyFont="1" applyFill="1" applyBorder="1" applyAlignment="1">
      <alignment horizontal="center" vertical="center" wrapText="1"/>
    </xf>
    <xf numFmtId="3" fontId="9" fillId="9" borderId="17" xfId="0" applyNumberFormat="1" applyFont="1" applyFill="1" applyBorder="1" applyAlignment="1">
      <alignment horizontal="center" vertical="center"/>
    </xf>
    <xf numFmtId="3" fontId="9" fillId="9" borderId="18" xfId="0" applyNumberFormat="1" applyFont="1" applyFill="1" applyBorder="1" applyAlignment="1">
      <alignment horizontal="center" vertical="center"/>
    </xf>
    <xf numFmtId="3" fontId="9" fillId="9" borderId="30" xfId="0" applyNumberFormat="1" applyFont="1" applyFill="1" applyBorder="1" applyAlignment="1">
      <alignment horizontal="center" vertical="center" wrapText="1"/>
    </xf>
    <xf numFmtId="3" fontId="9" fillId="9" borderId="31" xfId="0" applyNumberFormat="1" applyFont="1" applyFill="1" applyBorder="1" applyAlignment="1">
      <alignment horizontal="center" vertical="center" wrapText="1"/>
    </xf>
    <xf numFmtId="3" fontId="0" fillId="7" borderId="2"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7" borderId="33" xfId="0" applyNumberFormat="1" applyFill="1" applyBorder="1" applyAlignment="1">
      <alignment horizontal="center" vertical="center" wrapText="1"/>
    </xf>
    <xf numFmtId="3" fontId="0" fillId="7" borderId="34" xfId="0" applyNumberFormat="1" applyFill="1" applyBorder="1" applyAlignment="1">
      <alignment horizontal="center" vertical="center" wrapText="1"/>
    </xf>
    <xf numFmtId="9" fontId="0" fillId="0" borderId="35" xfId="0" applyNumberFormat="1" applyFill="1" applyBorder="1" applyAlignment="1">
      <alignment horizontal="center" vertical="center" wrapText="1"/>
    </xf>
    <xf numFmtId="3" fontId="0" fillId="7" borderId="8" xfId="0" applyNumberFormat="1" applyFill="1" applyBorder="1" applyAlignment="1">
      <alignment horizontal="center" vertical="center" wrapText="1"/>
    </xf>
    <xf numFmtId="3" fontId="0" fillId="7" borderId="9" xfId="0" applyNumberFormat="1" applyFill="1" applyBorder="1" applyAlignment="1">
      <alignment horizontal="center" vertical="center" wrapText="1"/>
    </xf>
    <xf numFmtId="3" fontId="0" fillId="0" borderId="8" xfId="0" applyNumberFormat="1" applyFill="1" applyBorder="1" applyAlignment="1">
      <alignment horizontal="center" vertical="center" wrapText="1"/>
    </xf>
    <xf numFmtId="3" fontId="0" fillId="0" borderId="9" xfId="0" applyNumberFormat="1" applyFill="1" applyBorder="1" applyAlignment="1">
      <alignment horizontal="center" vertical="center" wrapText="1"/>
    </xf>
    <xf numFmtId="3" fontId="0" fillId="7" borderId="2" xfId="0" applyNumberFormat="1" applyFill="1" applyBorder="1" applyAlignment="1">
      <alignment horizontal="center" wrapText="1"/>
    </xf>
    <xf numFmtId="3" fontId="0" fillId="7" borderId="1" xfId="0" applyNumberFormat="1" applyFill="1" applyBorder="1" applyAlignment="1">
      <alignment horizontal="center" wrapText="1"/>
    </xf>
    <xf numFmtId="9" fontId="0" fillId="7" borderId="1" xfId="0" applyNumberFormat="1" applyFill="1" applyBorder="1" applyAlignment="1">
      <alignment horizontal="center" wrapText="1"/>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cellXfs>
  <cellStyles count="6">
    <cellStyle name="Bad" xfId="4" builtinId="27"/>
    <cellStyle name="Good" xfId="3" builtinId="26"/>
    <cellStyle name="Neutral" xfId="5" builtinId="28"/>
    <cellStyle name="Normal" xfId="0" builtinId="0"/>
    <cellStyle name="Normal 2" xfId="1" xr:uid="{00000000-0005-0000-0000-000004000000}"/>
    <cellStyle name="Normal 2 2" xfId="2" xr:uid="{00000000-0005-0000-0000-000005000000}"/>
  </cellStyles>
  <dxfs count="436">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sz="1400"/>
              <a:t>Healthcare Home Metabolic Screening Completion Rates</a:t>
            </a:r>
          </a:p>
          <a:p>
            <a:pPr>
              <a:defRPr/>
            </a:pPr>
            <a:r>
              <a:rPr lang="en-US" sz="1400"/>
              <a:t>90% goal | 80% minimum acceptable rate</a:t>
            </a:r>
          </a:p>
        </c:rich>
      </c:tx>
      <c:layout>
        <c:manualLayout>
          <c:xMode val="edge"/>
          <c:yMode val="edge"/>
          <c:x val="0.14290274728493516"/>
          <c:y val="5.0842046372349932E-3"/>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226623409521195E-2"/>
          <c:y val="0.15105597898234843"/>
          <c:w val="0.93436888412701691"/>
          <c:h val="0.71862569840177593"/>
        </c:manualLayout>
      </c:layout>
      <c:lineChart>
        <c:grouping val="standard"/>
        <c:varyColors val="0"/>
        <c:ser>
          <c:idx val="0"/>
          <c:order val="0"/>
          <c:tx>
            <c:strRef>
              <c:f>Graph!$A$2</c:f>
              <c:strCache>
                <c:ptCount val="1"/>
                <c:pt idx="0">
                  <c:v>Statewide Total HCH Population</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0"/>
              <c:layout>
                <c:manualLayout>
                  <c:x val="-2.7116657400373041E-17"/>
                  <c:y val="-2.0336818548940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3C-44AD-B2CD-07ADCEA45EE8}"/>
                </c:ext>
              </c:extLst>
            </c:dLbl>
            <c:dLbl>
              <c:idx val="1"/>
              <c:layout>
                <c:manualLayout>
                  <c:x val="0"/>
                  <c:y val="-2.2878920867557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3C-44AD-B2CD-07ADCEA45EE8}"/>
                </c:ext>
              </c:extLst>
            </c:dLbl>
            <c:dLbl>
              <c:idx val="2"/>
              <c:layout>
                <c:manualLayout>
                  <c:x val="-2.6623934824234863E-2"/>
                  <c:y val="2.5421023186174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3C-44AD-B2CD-07ADCEA45EE8}"/>
                </c:ext>
              </c:extLst>
            </c:dLbl>
            <c:dLbl>
              <c:idx val="3"/>
              <c:layout>
                <c:manualLayout>
                  <c:x val="-1.47910749023527E-3"/>
                  <c:y val="-1.2710511593087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3C-44AD-B2CD-07ADCEA45EE8}"/>
                </c:ext>
              </c:extLst>
            </c:dLbl>
            <c:dLbl>
              <c:idx val="4"/>
              <c:layout>
                <c:manualLayout>
                  <c:x val="-1.0535014580630257E-16"/>
                  <c:y val="-1.2710511593087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3C-44AD-B2CD-07ADCEA45EE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Graph!$N$1:$AJ$1</c:f>
              <c:strCache>
                <c:ptCount val="23"/>
                <c:pt idx="0">
                  <c:v>Jan16</c:v>
                </c:pt>
                <c:pt idx="1">
                  <c:v>Feb16</c:v>
                </c:pt>
                <c:pt idx="2">
                  <c:v>Mar16</c:v>
                </c:pt>
                <c:pt idx="3">
                  <c:v>Apr16</c:v>
                </c:pt>
                <c:pt idx="4">
                  <c:v>May16</c:v>
                </c:pt>
                <c:pt idx="5">
                  <c:v>June16</c:v>
                </c:pt>
                <c:pt idx="6">
                  <c:v>July16</c:v>
                </c:pt>
                <c:pt idx="7">
                  <c:v>Aug17</c:v>
                </c:pt>
                <c:pt idx="8">
                  <c:v>Sept16</c:v>
                </c:pt>
                <c:pt idx="9">
                  <c:v>Oct16</c:v>
                </c:pt>
                <c:pt idx="10">
                  <c:v>Nov16</c:v>
                </c:pt>
                <c:pt idx="11">
                  <c:v>Dec16</c:v>
                </c:pt>
                <c:pt idx="12">
                  <c:v>Jan17</c:v>
                </c:pt>
                <c:pt idx="13">
                  <c:v>Feb17</c:v>
                </c:pt>
                <c:pt idx="14">
                  <c:v>Mar17</c:v>
                </c:pt>
                <c:pt idx="15">
                  <c:v>Apr17</c:v>
                </c:pt>
                <c:pt idx="16">
                  <c:v>May17</c:v>
                </c:pt>
                <c:pt idx="17">
                  <c:v>June17</c:v>
                </c:pt>
                <c:pt idx="18">
                  <c:v>June17</c:v>
                </c:pt>
                <c:pt idx="19">
                  <c:v>Aug17</c:v>
                </c:pt>
                <c:pt idx="20">
                  <c:v>Sept17</c:v>
                </c:pt>
                <c:pt idx="21">
                  <c:v>Oct17</c:v>
                </c:pt>
                <c:pt idx="22">
                  <c:v>Nov17</c:v>
                </c:pt>
              </c:strCache>
            </c:strRef>
          </c:cat>
          <c:val>
            <c:numRef>
              <c:f>Graph!$N$2:$AJ$2</c:f>
              <c:numCache>
                <c:formatCode>0%</c:formatCode>
                <c:ptCount val="23"/>
                <c:pt idx="0">
                  <c:v>0.88</c:v>
                </c:pt>
                <c:pt idx="1">
                  <c:v>0.87</c:v>
                </c:pt>
                <c:pt idx="2">
                  <c:v>0.88</c:v>
                </c:pt>
                <c:pt idx="3">
                  <c:v>0.88</c:v>
                </c:pt>
                <c:pt idx="4">
                  <c:v>0.88</c:v>
                </c:pt>
                <c:pt idx="5">
                  <c:v>0.87</c:v>
                </c:pt>
                <c:pt idx="6">
                  <c:v>0.87</c:v>
                </c:pt>
                <c:pt idx="7">
                  <c:v>0.86</c:v>
                </c:pt>
                <c:pt idx="8">
                  <c:v>0.86</c:v>
                </c:pt>
                <c:pt idx="9">
                  <c:v>0.86</c:v>
                </c:pt>
                <c:pt idx="10">
                  <c:v>0.87</c:v>
                </c:pt>
                <c:pt idx="11">
                  <c:v>0.87</c:v>
                </c:pt>
                <c:pt idx="12">
                  <c:v>0.86</c:v>
                </c:pt>
                <c:pt idx="13">
                  <c:v>0.86</c:v>
                </c:pt>
                <c:pt idx="14">
                  <c:v>0.87</c:v>
                </c:pt>
                <c:pt idx="15">
                  <c:v>0.88</c:v>
                </c:pt>
                <c:pt idx="16">
                  <c:v>0.89</c:v>
                </c:pt>
                <c:pt idx="17">
                  <c:v>0.89</c:v>
                </c:pt>
                <c:pt idx="18">
                  <c:v>0.9</c:v>
                </c:pt>
                <c:pt idx="19">
                  <c:v>0.9</c:v>
                </c:pt>
                <c:pt idx="20">
                  <c:v>0.9</c:v>
                </c:pt>
                <c:pt idx="21">
                  <c:v>0.9</c:v>
                </c:pt>
                <c:pt idx="22">
                  <c:v>0.9</c:v>
                </c:pt>
              </c:numCache>
            </c:numRef>
          </c:val>
          <c:smooth val="0"/>
          <c:extLst>
            <c:ext xmlns:c16="http://schemas.microsoft.com/office/drawing/2014/chart" uri="{C3380CC4-5D6E-409C-BE32-E72D297353CC}">
              <c16:uniqueId val="{00000005-F83C-44AD-B2CD-07ADCEA45EE8}"/>
            </c:ext>
          </c:extLst>
        </c:ser>
        <c:ser>
          <c:idx val="1"/>
          <c:order val="1"/>
          <c:tx>
            <c:strRef>
              <c:f>Graph!$A$3</c:f>
              <c:strCache>
                <c:ptCount val="1"/>
                <c:pt idx="0">
                  <c:v>HCH Adults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1.1836175494974063E-7"/>
                  <c:y val="2.5421023186174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3C-44AD-B2CD-07ADCEA45EE8}"/>
                </c:ext>
              </c:extLst>
            </c:dLbl>
            <c:dLbl>
              <c:idx val="1"/>
              <c:layout>
                <c:manualLayout>
                  <c:x val="0"/>
                  <c:y val="2.7963125504792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3C-44AD-B2CD-07ADCEA45EE8}"/>
                </c:ext>
              </c:extLst>
            </c:dLbl>
            <c:dLbl>
              <c:idx val="2"/>
              <c:layout>
                <c:manualLayout>
                  <c:x val="0"/>
                  <c:y val="2.2878920867557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3C-44AD-B2CD-07ADCEA45EE8}"/>
                </c:ext>
              </c:extLst>
            </c:dLbl>
            <c:dLbl>
              <c:idx val="3"/>
              <c:layout>
                <c:manualLayout>
                  <c:x val="0"/>
                  <c:y val="1.5252613911704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3C-44AD-B2CD-07ADCEA45EE8}"/>
                </c:ext>
              </c:extLst>
            </c:dLbl>
            <c:dLbl>
              <c:idx val="4"/>
              <c:layout>
                <c:manualLayout>
                  <c:x val="0"/>
                  <c:y val="1.7794716230322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3C-44AD-B2CD-07ADCEA45EE8}"/>
                </c:ext>
              </c:extLst>
            </c:dLbl>
            <c:dLbl>
              <c:idx val="5"/>
              <c:layout>
                <c:manualLayout>
                  <c:x val="0"/>
                  <c:y val="1.5252613911704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3C-44AD-B2CD-07ADCEA45EE8}"/>
                </c:ext>
              </c:extLst>
            </c:dLbl>
            <c:dLbl>
              <c:idx val="6"/>
              <c:layout>
                <c:manualLayout>
                  <c:x val="-1.1718083000429695E-3"/>
                  <c:y val="3.32764473684748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3C-44AD-B2CD-07ADCEA45EE8}"/>
                </c:ext>
              </c:extLst>
            </c:dLbl>
            <c:dLbl>
              <c:idx val="7"/>
              <c:layout>
                <c:manualLayout>
                  <c:x val="3.037413427853574E-4"/>
                  <c:y val="3.83605707808632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3C-44AD-B2CD-07ADCEA45EE8}"/>
                </c:ext>
              </c:extLst>
            </c:dLbl>
            <c:dLbl>
              <c:idx val="8"/>
              <c:layout>
                <c:manualLayout>
                  <c:x val="2.0698975676299451E-4"/>
                  <c:y val="3.8990559986311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3C-44AD-B2CD-07ADCEA45EE8}"/>
                </c:ext>
              </c:extLst>
            </c:dLbl>
            <c:dLbl>
              <c:idx val="9"/>
              <c:layout>
                <c:manualLayout>
                  <c:x val="0"/>
                  <c:y val="-5.1989460063637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3C-44AD-B2CD-07ADCEA45EE8}"/>
                </c:ext>
              </c:extLst>
            </c:dLbl>
            <c:dLbl>
              <c:idx val="10"/>
              <c:layout>
                <c:manualLayout>
                  <c:x val="0"/>
                  <c:y val="-3.639139399541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3C-44AD-B2CD-07ADCEA45E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Graph!$N$1:$AJ$1</c:f>
              <c:strCache>
                <c:ptCount val="23"/>
                <c:pt idx="0">
                  <c:v>Jan16</c:v>
                </c:pt>
                <c:pt idx="1">
                  <c:v>Feb16</c:v>
                </c:pt>
                <c:pt idx="2">
                  <c:v>Mar16</c:v>
                </c:pt>
                <c:pt idx="3">
                  <c:v>Apr16</c:v>
                </c:pt>
                <c:pt idx="4">
                  <c:v>May16</c:v>
                </c:pt>
                <c:pt idx="5">
                  <c:v>June16</c:v>
                </c:pt>
                <c:pt idx="6">
                  <c:v>July16</c:v>
                </c:pt>
                <c:pt idx="7">
                  <c:v>Aug17</c:v>
                </c:pt>
                <c:pt idx="8">
                  <c:v>Sept16</c:v>
                </c:pt>
                <c:pt idx="9">
                  <c:v>Oct16</c:v>
                </c:pt>
                <c:pt idx="10">
                  <c:v>Nov16</c:v>
                </c:pt>
                <c:pt idx="11">
                  <c:v>Dec16</c:v>
                </c:pt>
                <c:pt idx="12">
                  <c:v>Jan17</c:v>
                </c:pt>
                <c:pt idx="13">
                  <c:v>Feb17</c:v>
                </c:pt>
                <c:pt idx="14">
                  <c:v>Mar17</c:v>
                </c:pt>
                <c:pt idx="15">
                  <c:v>Apr17</c:v>
                </c:pt>
                <c:pt idx="16">
                  <c:v>May17</c:v>
                </c:pt>
                <c:pt idx="17">
                  <c:v>June17</c:v>
                </c:pt>
                <c:pt idx="18">
                  <c:v>June17</c:v>
                </c:pt>
                <c:pt idx="19">
                  <c:v>Aug17</c:v>
                </c:pt>
                <c:pt idx="20">
                  <c:v>Sept17</c:v>
                </c:pt>
                <c:pt idx="21">
                  <c:v>Oct17</c:v>
                </c:pt>
                <c:pt idx="22">
                  <c:v>Nov17</c:v>
                </c:pt>
              </c:strCache>
            </c:strRef>
          </c:cat>
          <c:val>
            <c:numRef>
              <c:f>Graph!$N$3:$AJ$3</c:f>
              <c:numCache>
                <c:formatCode>0%</c:formatCode>
                <c:ptCount val="23"/>
                <c:pt idx="0">
                  <c:v>0.88</c:v>
                </c:pt>
                <c:pt idx="1">
                  <c:v>0.88</c:v>
                </c:pt>
                <c:pt idx="2">
                  <c:v>0.88</c:v>
                </c:pt>
                <c:pt idx="3">
                  <c:v>0.88</c:v>
                </c:pt>
                <c:pt idx="4">
                  <c:v>0.88</c:v>
                </c:pt>
                <c:pt idx="5">
                  <c:v>0.87</c:v>
                </c:pt>
                <c:pt idx="6">
                  <c:v>0.86</c:v>
                </c:pt>
                <c:pt idx="7">
                  <c:v>0.86</c:v>
                </c:pt>
                <c:pt idx="8">
                  <c:v>0.86</c:v>
                </c:pt>
                <c:pt idx="9">
                  <c:v>0.86</c:v>
                </c:pt>
                <c:pt idx="10">
                  <c:v>0.87</c:v>
                </c:pt>
                <c:pt idx="11">
                  <c:v>0.87</c:v>
                </c:pt>
                <c:pt idx="12">
                  <c:v>0.84</c:v>
                </c:pt>
                <c:pt idx="13">
                  <c:v>0.86</c:v>
                </c:pt>
                <c:pt idx="14">
                  <c:v>0.87</c:v>
                </c:pt>
                <c:pt idx="15">
                  <c:v>0.88</c:v>
                </c:pt>
                <c:pt idx="16">
                  <c:v>0.89</c:v>
                </c:pt>
                <c:pt idx="17">
                  <c:v>0.89</c:v>
                </c:pt>
                <c:pt idx="18">
                  <c:v>0.9</c:v>
                </c:pt>
                <c:pt idx="19">
                  <c:v>0.9</c:v>
                </c:pt>
                <c:pt idx="20">
                  <c:v>0.91</c:v>
                </c:pt>
                <c:pt idx="21">
                  <c:v>0.91</c:v>
                </c:pt>
                <c:pt idx="22">
                  <c:v>0.91</c:v>
                </c:pt>
              </c:numCache>
            </c:numRef>
          </c:val>
          <c:smooth val="0"/>
          <c:extLst>
            <c:ext xmlns:c16="http://schemas.microsoft.com/office/drawing/2014/chart" uri="{C3380CC4-5D6E-409C-BE32-E72D297353CC}">
              <c16:uniqueId val="{00000011-F83C-44AD-B2CD-07ADCEA45EE8}"/>
            </c:ext>
          </c:extLst>
        </c:ser>
        <c:ser>
          <c:idx val="2"/>
          <c:order val="2"/>
          <c:tx>
            <c:strRef>
              <c:f>Graph!$A$4</c:f>
              <c:strCache>
                <c:ptCount val="1"/>
                <c:pt idx="0">
                  <c:v>HCH Children</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dLbl>
              <c:idx val="9"/>
              <c:layout>
                <c:manualLayout>
                  <c:x val="0"/>
                  <c:y val="3.6390984645701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3C-44AD-B2CD-07ADCEA45E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Graph!$N$1:$AJ$1</c:f>
              <c:strCache>
                <c:ptCount val="23"/>
                <c:pt idx="0">
                  <c:v>Jan16</c:v>
                </c:pt>
                <c:pt idx="1">
                  <c:v>Feb16</c:v>
                </c:pt>
                <c:pt idx="2">
                  <c:v>Mar16</c:v>
                </c:pt>
                <c:pt idx="3">
                  <c:v>Apr16</c:v>
                </c:pt>
                <c:pt idx="4">
                  <c:v>May16</c:v>
                </c:pt>
                <c:pt idx="5">
                  <c:v>June16</c:v>
                </c:pt>
                <c:pt idx="6">
                  <c:v>July16</c:v>
                </c:pt>
                <c:pt idx="7">
                  <c:v>Aug17</c:v>
                </c:pt>
                <c:pt idx="8">
                  <c:v>Sept16</c:v>
                </c:pt>
                <c:pt idx="9">
                  <c:v>Oct16</c:v>
                </c:pt>
                <c:pt idx="10">
                  <c:v>Nov16</c:v>
                </c:pt>
                <c:pt idx="11">
                  <c:v>Dec16</c:v>
                </c:pt>
                <c:pt idx="12">
                  <c:v>Jan17</c:v>
                </c:pt>
                <c:pt idx="13">
                  <c:v>Feb17</c:v>
                </c:pt>
                <c:pt idx="14">
                  <c:v>Mar17</c:v>
                </c:pt>
                <c:pt idx="15">
                  <c:v>Apr17</c:v>
                </c:pt>
                <c:pt idx="16">
                  <c:v>May17</c:v>
                </c:pt>
                <c:pt idx="17">
                  <c:v>June17</c:v>
                </c:pt>
                <c:pt idx="18">
                  <c:v>June17</c:v>
                </c:pt>
                <c:pt idx="19">
                  <c:v>Aug17</c:v>
                </c:pt>
                <c:pt idx="20">
                  <c:v>Sept17</c:v>
                </c:pt>
                <c:pt idx="21">
                  <c:v>Oct17</c:v>
                </c:pt>
                <c:pt idx="22">
                  <c:v>Nov17</c:v>
                </c:pt>
              </c:strCache>
            </c:strRef>
          </c:cat>
          <c:val>
            <c:numRef>
              <c:f>Graph!$N$4:$AJ$4</c:f>
              <c:numCache>
                <c:formatCode>0%</c:formatCode>
                <c:ptCount val="23"/>
                <c:pt idx="0">
                  <c:v>0.84</c:v>
                </c:pt>
                <c:pt idx="1">
                  <c:v>0.84</c:v>
                </c:pt>
                <c:pt idx="2">
                  <c:v>0.86</c:v>
                </c:pt>
                <c:pt idx="3">
                  <c:v>0.87</c:v>
                </c:pt>
                <c:pt idx="4">
                  <c:v>0.87</c:v>
                </c:pt>
                <c:pt idx="5">
                  <c:v>0.86</c:v>
                </c:pt>
                <c:pt idx="6">
                  <c:v>0.88</c:v>
                </c:pt>
                <c:pt idx="7">
                  <c:v>0.85</c:v>
                </c:pt>
                <c:pt idx="8">
                  <c:v>0.86</c:v>
                </c:pt>
                <c:pt idx="9">
                  <c:v>0.86</c:v>
                </c:pt>
                <c:pt idx="10">
                  <c:v>0.87</c:v>
                </c:pt>
                <c:pt idx="11">
                  <c:v>0.86</c:v>
                </c:pt>
                <c:pt idx="12">
                  <c:v>0.86</c:v>
                </c:pt>
                <c:pt idx="13">
                  <c:v>0.85</c:v>
                </c:pt>
                <c:pt idx="14">
                  <c:v>0.87</c:v>
                </c:pt>
                <c:pt idx="15">
                  <c:v>0.88</c:v>
                </c:pt>
                <c:pt idx="16">
                  <c:v>0.89</c:v>
                </c:pt>
                <c:pt idx="17">
                  <c:v>0.89</c:v>
                </c:pt>
                <c:pt idx="18">
                  <c:v>0.89</c:v>
                </c:pt>
                <c:pt idx="19">
                  <c:v>0.89</c:v>
                </c:pt>
                <c:pt idx="20">
                  <c:v>0.89</c:v>
                </c:pt>
                <c:pt idx="21">
                  <c:v>0.9</c:v>
                </c:pt>
                <c:pt idx="22">
                  <c:v>0.89</c:v>
                </c:pt>
              </c:numCache>
            </c:numRef>
          </c:val>
          <c:smooth val="0"/>
          <c:extLst>
            <c:ext xmlns:c16="http://schemas.microsoft.com/office/drawing/2014/chart" uri="{C3380CC4-5D6E-409C-BE32-E72D297353CC}">
              <c16:uniqueId val="{00000013-F83C-44AD-B2CD-07ADCEA45EE8}"/>
            </c:ext>
          </c:extLst>
        </c:ser>
        <c:dLbls>
          <c:showLegendKey val="0"/>
          <c:showVal val="1"/>
          <c:showCatName val="0"/>
          <c:showSerName val="0"/>
          <c:showPercent val="0"/>
          <c:showBubbleSize val="0"/>
        </c:dLbls>
        <c:marker val="1"/>
        <c:smooth val="0"/>
        <c:axId val="191831200"/>
        <c:axId val="191929416"/>
      </c:lineChart>
      <c:catAx>
        <c:axId val="191831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1929416"/>
        <c:crosses val="autoZero"/>
        <c:auto val="1"/>
        <c:lblAlgn val="ctr"/>
        <c:lblOffset val="100"/>
        <c:noMultiLvlLbl val="0"/>
      </c:catAx>
      <c:valAx>
        <c:axId val="191929416"/>
        <c:scaling>
          <c:orientation val="minMax"/>
          <c:max val="0.95000000000000007"/>
          <c:min val="0.8"/>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31200"/>
        <c:crosses val="autoZero"/>
        <c:crossBetween val="between"/>
        <c:majorUnit val="5.000000000000001E-2"/>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27293970517311439"/>
          <c:y val="0.93849333398720747"/>
          <c:w val="0.48129766333769181"/>
          <c:h val="4.28982768749756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388409</xdr:colOff>
      <xdr:row>6</xdr:row>
      <xdr:rowOff>14284</xdr:rowOff>
    </xdr:from>
    <xdr:to>
      <xdr:col>25</xdr:col>
      <xdr:colOff>137584</xdr:colOff>
      <xdr:row>37</xdr:row>
      <xdr:rowOff>31749</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0.05218</cdr:x>
      <cdr:y>0.39049</cdr:y>
    </cdr:from>
    <cdr:to>
      <cdr:x>0.85541</cdr:x>
      <cdr:y>0.39069</cdr:y>
    </cdr:to>
    <cdr:cxnSp macro="">
      <cdr:nvCxnSpPr>
        <cdr:cNvPr id="3" name="Straight Connector 2">
          <a:extLst xmlns:a="http://schemas.openxmlformats.org/drawingml/2006/main">
            <a:ext uri="{FF2B5EF4-FFF2-40B4-BE49-F238E27FC236}">
              <a16:creationId xmlns:a16="http://schemas.microsoft.com/office/drawing/2014/main" id="{3ED592BD-FFCE-46FA-B56E-3452D6111FBD}"/>
            </a:ext>
          </a:extLst>
        </cdr:cNvPr>
        <cdr:cNvCxnSpPr/>
      </cdr:nvCxnSpPr>
      <cdr:spPr>
        <a:xfrm xmlns:a="http://schemas.openxmlformats.org/drawingml/2006/main">
          <a:off x="576698" y="2312869"/>
          <a:ext cx="8877393" cy="1180"/>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relSizeAnchor>
  <cdr:relSizeAnchor xmlns:cdr="http://schemas.openxmlformats.org/drawingml/2006/chartDrawing">
    <cdr:from>
      <cdr:x>0.0503</cdr:x>
      <cdr:y>0.3364</cdr:y>
    </cdr:from>
    <cdr:to>
      <cdr:x>0.18333</cdr:x>
      <cdr:y>0.38406</cdr:y>
    </cdr:to>
    <cdr:sp macro="" textlink="">
      <cdr:nvSpPr>
        <cdr:cNvPr id="4" name="TextBox 3"/>
        <cdr:cNvSpPr txBox="1"/>
      </cdr:nvSpPr>
      <cdr:spPr>
        <a:xfrm xmlns:a="http://schemas.openxmlformats.org/drawingml/2006/main">
          <a:off x="555901" y="1992478"/>
          <a:ext cx="1470271" cy="282289"/>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6">
                  <a:lumMod val="75000"/>
                </a:schemeClr>
              </a:solidFill>
            </a:rPr>
            <a:t>90% Goal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0"/>
  <sheetViews>
    <sheetView tabSelected="1" zoomScale="90" zoomScaleNormal="90" workbookViewId="0"/>
  </sheetViews>
  <sheetFormatPr defaultColWidth="8.85546875" defaultRowHeight="15" x14ac:dyDescent="0.25"/>
  <cols>
    <col min="1" max="1" width="43.5703125" style="3" customWidth="1"/>
    <col min="2" max="34" width="10.28515625" style="3" customWidth="1"/>
    <col min="35" max="38" width="10.140625" style="3" customWidth="1"/>
    <col min="39" max="16384" width="8.85546875" style="3"/>
  </cols>
  <sheetData>
    <row r="1" spans="1:38" ht="24.6" customHeight="1" x14ac:dyDescent="0.25">
      <c r="A1" s="2" t="s">
        <v>88</v>
      </c>
      <c r="B1" s="2"/>
      <c r="C1" s="2"/>
      <c r="D1" s="2"/>
      <c r="E1" s="2"/>
      <c r="F1" s="2"/>
      <c r="G1" s="2"/>
      <c r="H1" s="2"/>
      <c r="I1" s="2"/>
      <c r="J1" s="2"/>
      <c r="K1" s="2"/>
      <c r="L1" s="2"/>
      <c r="M1" s="2"/>
      <c r="N1" s="2"/>
      <c r="O1" s="2"/>
      <c r="P1" s="2"/>
      <c r="Q1" s="2"/>
      <c r="R1" s="2"/>
      <c r="S1" s="2"/>
      <c r="T1" s="2"/>
      <c r="U1" s="2"/>
      <c r="V1" s="2"/>
      <c r="W1" s="2"/>
      <c r="X1" s="2"/>
      <c r="Y1" s="2"/>
      <c r="Z1" s="2"/>
      <c r="AA1" s="2"/>
      <c r="AB1" s="2"/>
      <c r="AC1" s="2"/>
      <c r="AD1" s="2"/>
      <c r="AE1" s="23" t="s">
        <v>50</v>
      </c>
      <c r="AF1" s="24" t="s">
        <v>48</v>
      </c>
      <c r="AG1" s="6" t="s">
        <v>49</v>
      </c>
      <c r="AH1" s="7" t="s">
        <v>28</v>
      </c>
    </row>
    <row r="2" spans="1:38" s="18" customFormat="1" ht="23.2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38" ht="17.25" thickBot="1" x14ac:dyDescent="0.3">
      <c r="A3" s="4" t="s">
        <v>29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8" s="1" customFormat="1" ht="30" customHeight="1" thickBot="1" x14ac:dyDescent="0.3">
      <c r="A4" s="5" t="s">
        <v>86</v>
      </c>
      <c r="B4" s="79" t="s">
        <v>104</v>
      </c>
      <c r="C4" s="80"/>
      <c r="D4" s="81"/>
      <c r="E4" s="79" t="s">
        <v>103</v>
      </c>
      <c r="F4" s="80"/>
      <c r="G4" s="81"/>
      <c r="H4" s="79" t="s">
        <v>101</v>
      </c>
      <c r="I4" s="80"/>
      <c r="J4" s="81"/>
      <c r="K4" s="79" t="s">
        <v>100</v>
      </c>
      <c r="L4" s="80"/>
      <c r="M4" s="81"/>
      <c r="N4" s="79" t="s">
        <v>99</v>
      </c>
      <c r="O4" s="80"/>
      <c r="P4" s="81"/>
      <c r="Q4" s="79" t="s">
        <v>95</v>
      </c>
      <c r="R4" s="80"/>
      <c r="S4" s="81"/>
      <c r="T4" s="79" t="s">
        <v>94</v>
      </c>
      <c r="U4" s="80"/>
      <c r="V4" s="81"/>
      <c r="W4" s="79" t="s">
        <v>93</v>
      </c>
      <c r="X4" s="80"/>
      <c r="Y4" s="81"/>
      <c r="Z4" s="79" t="s">
        <v>91</v>
      </c>
      <c r="AA4" s="80"/>
      <c r="AB4" s="81"/>
      <c r="AC4" s="79" t="s">
        <v>89</v>
      </c>
      <c r="AD4" s="80"/>
      <c r="AE4" s="81"/>
      <c r="AF4" s="79" t="s">
        <v>27</v>
      </c>
      <c r="AG4" s="80"/>
      <c r="AH4" s="81"/>
    </row>
    <row r="5" spans="1:38" ht="16.5" x14ac:dyDescent="0.25">
      <c r="A5" s="56" t="s">
        <v>24</v>
      </c>
      <c r="B5" s="49" t="s">
        <v>25</v>
      </c>
      <c r="C5" s="50" t="s">
        <v>26</v>
      </c>
      <c r="D5" s="51" t="s">
        <v>21</v>
      </c>
      <c r="E5" s="49" t="s">
        <v>25</v>
      </c>
      <c r="F5" s="50" t="s">
        <v>26</v>
      </c>
      <c r="G5" s="51" t="s">
        <v>21</v>
      </c>
      <c r="H5" s="49" t="s">
        <v>25</v>
      </c>
      <c r="I5" s="50" t="s">
        <v>26</v>
      </c>
      <c r="J5" s="51" t="s">
        <v>21</v>
      </c>
      <c r="K5" s="49" t="s">
        <v>25</v>
      </c>
      <c r="L5" s="50" t="s">
        <v>26</v>
      </c>
      <c r="M5" s="51" t="s">
        <v>21</v>
      </c>
      <c r="N5" s="49" t="s">
        <v>25</v>
      </c>
      <c r="O5" s="50" t="s">
        <v>26</v>
      </c>
      <c r="P5" s="51" t="s">
        <v>21</v>
      </c>
      <c r="Q5" s="49" t="s">
        <v>25</v>
      </c>
      <c r="R5" s="50" t="s">
        <v>26</v>
      </c>
      <c r="S5" s="51" t="s">
        <v>21</v>
      </c>
      <c r="T5" s="49" t="s">
        <v>25</v>
      </c>
      <c r="U5" s="50" t="s">
        <v>26</v>
      </c>
      <c r="V5" s="51" t="s">
        <v>21</v>
      </c>
      <c r="W5" s="49" t="s">
        <v>25</v>
      </c>
      <c r="X5" s="50" t="s">
        <v>26</v>
      </c>
      <c r="Y5" s="51" t="s">
        <v>21</v>
      </c>
      <c r="Z5" s="49" t="s">
        <v>25</v>
      </c>
      <c r="AA5" s="50" t="s">
        <v>26</v>
      </c>
      <c r="AB5" s="51" t="s">
        <v>21</v>
      </c>
      <c r="AC5" s="49" t="s">
        <v>25</v>
      </c>
      <c r="AD5" s="50" t="s">
        <v>26</v>
      </c>
      <c r="AE5" s="51" t="s">
        <v>21</v>
      </c>
      <c r="AF5" s="49" t="s">
        <v>25</v>
      </c>
      <c r="AG5" s="50" t="s">
        <v>26</v>
      </c>
      <c r="AH5" s="51" t="s">
        <v>21</v>
      </c>
    </row>
    <row r="6" spans="1:38" x14ac:dyDescent="0.25">
      <c r="A6" s="55" t="s">
        <v>36</v>
      </c>
      <c r="B6" s="76">
        <v>390</v>
      </c>
      <c r="C6" s="77">
        <v>24</v>
      </c>
      <c r="D6" s="29">
        <v>0.94202898550724601</v>
      </c>
      <c r="E6" s="76">
        <v>380</v>
      </c>
      <c r="F6" s="77">
        <v>29</v>
      </c>
      <c r="G6" s="29">
        <v>0.929095354523227</v>
      </c>
      <c r="H6" s="76">
        <v>372</v>
      </c>
      <c r="I6" s="77">
        <v>41</v>
      </c>
      <c r="J6" s="29">
        <v>0.90072639225181605</v>
      </c>
      <c r="K6" s="76">
        <v>359</v>
      </c>
      <c r="L6" s="77">
        <v>46</v>
      </c>
      <c r="M6" s="29">
        <v>0.88641975308641996</v>
      </c>
      <c r="N6" s="76">
        <v>337</v>
      </c>
      <c r="O6" s="77">
        <v>47</v>
      </c>
      <c r="P6" s="29">
        <v>0.87760416666666696</v>
      </c>
      <c r="Q6" s="65">
        <v>309</v>
      </c>
      <c r="R6" s="66">
        <v>37</v>
      </c>
      <c r="S6" s="29">
        <v>0.89306358381502904</v>
      </c>
      <c r="T6" s="65">
        <v>295</v>
      </c>
      <c r="U6" s="66">
        <v>58</v>
      </c>
      <c r="V6" s="29">
        <v>0.83569405099150096</v>
      </c>
      <c r="W6" s="65">
        <v>301</v>
      </c>
      <c r="X6" s="66">
        <v>55</v>
      </c>
      <c r="Y6" s="29">
        <v>0.84550561797752799</v>
      </c>
      <c r="Z6" s="65">
        <v>304</v>
      </c>
      <c r="AA6" s="66">
        <v>61</v>
      </c>
      <c r="AB6" s="29">
        <v>0.83287671232876703</v>
      </c>
      <c r="AC6" s="65">
        <v>312</v>
      </c>
      <c r="AD6" s="66">
        <v>74</v>
      </c>
      <c r="AE6" s="29">
        <v>0.80829015544041405</v>
      </c>
      <c r="AF6" s="65">
        <v>308</v>
      </c>
      <c r="AG6" s="66">
        <v>81</v>
      </c>
      <c r="AH6" s="29">
        <v>0.79177377892030898</v>
      </c>
    </row>
    <row r="7" spans="1:38" x14ac:dyDescent="0.25">
      <c r="A7" s="19" t="s">
        <v>0</v>
      </c>
      <c r="B7" s="76">
        <v>417</v>
      </c>
      <c r="C7" s="77">
        <v>60</v>
      </c>
      <c r="D7" s="29">
        <v>0.87421383647798701</v>
      </c>
      <c r="E7" s="76">
        <v>420</v>
      </c>
      <c r="F7" s="77">
        <v>68</v>
      </c>
      <c r="G7" s="29">
        <v>0.86065573770491799</v>
      </c>
      <c r="H7" s="76">
        <v>420</v>
      </c>
      <c r="I7" s="77">
        <v>63</v>
      </c>
      <c r="J7" s="29">
        <v>0.86956521739130399</v>
      </c>
      <c r="K7" s="76">
        <v>432</v>
      </c>
      <c r="L7" s="77">
        <v>52</v>
      </c>
      <c r="M7" s="29">
        <v>0.89256198347107396</v>
      </c>
      <c r="N7" s="76">
        <v>452</v>
      </c>
      <c r="O7" s="77">
        <v>42</v>
      </c>
      <c r="P7" s="29">
        <v>0.91497975708502</v>
      </c>
      <c r="Q7" s="65">
        <v>440</v>
      </c>
      <c r="R7" s="66">
        <v>54</v>
      </c>
      <c r="S7" s="29">
        <v>0.89068825910931204</v>
      </c>
      <c r="T7" s="65">
        <v>446</v>
      </c>
      <c r="U7" s="66">
        <v>50</v>
      </c>
      <c r="V7" s="29">
        <v>0.89919354838709697</v>
      </c>
      <c r="W7" s="65">
        <v>446</v>
      </c>
      <c r="X7" s="66">
        <v>48</v>
      </c>
      <c r="Y7" s="29">
        <v>0.90283400809716596</v>
      </c>
      <c r="Z7" s="65">
        <v>442</v>
      </c>
      <c r="AA7" s="66">
        <v>47</v>
      </c>
      <c r="AB7" s="29">
        <v>0.90388548057259699</v>
      </c>
      <c r="AC7" s="65">
        <v>446</v>
      </c>
      <c r="AD7" s="66">
        <v>49</v>
      </c>
      <c r="AE7" s="29">
        <v>0.90101010101010104</v>
      </c>
      <c r="AF7" s="65">
        <v>440</v>
      </c>
      <c r="AG7" s="66">
        <v>50</v>
      </c>
      <c r="AH7" s="29">
        <v>0.89795918367346905</v>
      </c>
    </row>
    <row r="8" spans="1:38" x14ac:dyDescent="0.25">
      <c r="A8" s="19" t="s">
        <v>1</v>
      </c>
      <c r="B8" s="76">
        <v>1247</v>
      </c>
      <c r="C8" s="77">
        <v>98</v>
      </c>
      <c r="D8" s="29">
        <v>0.92713754646840196</v>
      </c>
      <c r="E8" s="76">
        <v>1242</v>
      </c>
      <c r="F8" s="77">
        <v>116</v>
      </c>
      <c r="G8" s="29">
        <v>0.91458026509572898</v>
      </c>
      <c r="H8" s="76">
        <v>1247</v>
      </c>
      <c r="I8" s="77">
        <v>118</v>
      </c>
      <c r="J8" s="29">
        <v>0.91355311355311397</v>
      </c>
      <c r="K8" s="76">
        <v>1248</v>
      </c>
      <c r="L8" s="77">
        <v>123</v>
      </c>
      <c r="M8" s="29">
        <v>0.91028446389496698</v>
      </c>
      <c r="N8" s="76">
        <v>1284</v>
      </c>
      <c r="O8" s="77">
        <v>123</v>
      </c>
      <c r="P8" s="29">
        <v>0.912579957356077</v>
      </c>
      <c r="Q8" s="65">
        <v>1272</v>
      </c>
      <c r="R8" s="66">
        <v>120</v>
      </c>
      <c r="S8" s="29">
        <v>0.91379310344827602</v>
      </c>
      <c r="T8" s="65">
        <v>1284</v>
      </c>
      <c r="U8" s="66">
        <v>125</v>
      </c>
      <c r="V8" s="29">
        <v>0.91128459900638703</v>
      </c>
      <c r="W8" s="65">
        <v>1273</v>
      </c>
      <c r="X8" s="66">
        <v>171</v>
      </c>
      <c r="Y8" s="29">
        <v>0.88157894736842102</v>
      </c>
      <c r="Z8" s="65">
        <v>1243</v>
      </c>
      <c r="AA8" s="66">
        <v>200</v>
      </c>
      <c r="AB8" s="29">
        <v>0.86139986139986102</v>
      </c>
      <c r="AC8" s="65">
        <v>1248</v>
      </c>
      <c r="AD8" s="66">
        <v>215</v>
      </c>
      <c r="AE8" s="29">
        <v>0.85304169514695805</v>
      </c>
      <c r="AF8" s="65">
        <v>1234</v>
      </c>
      <c r="AG8" s="66">
        <v>239</v>
      </c>
      <c r="AH8" s="29">
        <v>0.83774609640190101</v>
      </c>
    </row>
    <row r="9" spans="1:38" x14ac:dyDescent="0.25">
      <c r="A9" s="19" t="s">
        <v>2</v>
      </c>
      <c r="B9" s="76">
        <v>488</v>
      </c>
      <c r="C9" s="77">
        <v>76</v>
      </c>
      <c r="D9" s="29">
        <v>0.86524822695035497</v>
      </c>
      <c r="E9" s="76">
        <v>491</v>
      </c>
      <c r="F9" s="77">
        <v>79</v>
      </c>
      <c r="G9" s="29">
        <v>0.86140350877192995</v>
      </c>
      <c r="H9" s="76">
        <v>511</v>
      </c>
      <c r="I9" s="77">
        <v>79</v>
      </c>
      <c r="J9" s="29">
        <v>0.86610169491525402</v>
      </c>
      <c r="K9" s="76">
        <v>505</v>
      </c>
      <c r="L9" s="77">
        <v>86</v>
      </c>
      <c r="M9" s="29">
        <v>0.85448392554991504</v>
      </c>
      <c r="N9" s="76">
        <v>495</v>
      </c>
      <c r="O9" s="77">
        <v>71</v>
      </c>
      <c r="P9" s="29">
        <v>0.87455830388692601</v>
      </c>
      <c r="Q9" s="65">
        <v>500</v>
      </c>
      <c r="R9" s="66">
        <v>77</v>
      </c>
      <c r="S9" s="29">
        <v>0.86655112651646404</v>
      </c>
      <c r="T9" s="65">
        <v>516</v>
      </c>
      <c r="U9" s="66">
        <v>69</v>
      </c>
      <c r="V9" s="29">
        <v>0.88205128205128203</v>
      </c>
      <c r="W9" s="65">
        <v>496</v>
      </c>
      <c r="X9" s="66">
        <v>79</v>
      </c>
      <c r="Y9" s="29">
        <v>0.86260869565217402</v>
      </c>
      <c r="Z9" s="65">
        <v>480</v>
      </c>
      <c r="AA9" s="66">
        <v>98</v>
      </c>
      <c r="AB9" s="29">
        <v>0.830449826989619</v>
      </c>
      <c r="AC9" s="65">
        <v>495</v>
      </c>
      <c r="AD9" s="66">
        <v>83</v>
      </c>
      <c r="AE9" s="29">
        <v>0.856401384083045</v>
      </c>
      <c r="AF9" s="65">
        <v>515</v>
      </c>
      <c r="AG9" s="66">
        <v>60</v>
      </c>
      <c r="AH9" s="29">
        <v>0.89565217391304397</v>
      </c>
    </row>
    <row r="10" spans="1:38" x14ac:dyDescent="0.25">
      <c r="A10" s="19" t="s">
        <v>3</v>
      </c>
      <c r="B10" s="76">
        <v>1180</v>
      </c>
      <c r="C10" s="77">
        <v>134</v>
      </c>
      <c r="D10" s="29">
        <v>0.89802130898021304</v>
      </c>
      <c r="E10" s="76">
        <v>1242</v>
      </c>
      <c r="F10" s="77">
        <v>187</v>
      </c>
      <c r="G10" s="29">
        <v>0.86913925822253302</v>
      </c>
      <c r="H10" s="76">
        <v>1275</v>
      </c>
      <c r="I10" s="77">
        <v>175</v>
      </c>
      <c r="J10" s="29">
        <v>0.87931034482758597</v>
      </c>
      <c r="K10" s="76">
        <v>1299</v>
      </c>
      <c r="L10" s="77">
        <v>174</v>
      </c>
      <c r="M10" s="29">
        <v>0.88187372708757605</v>
      </c>
      <c r="N10" s="76">
        <v>1272</v>
      </c>
      <c r="O10" s="77">
        <v>203</v>
      </c>
      <c r="P10" s="29">
        <v>0.86237288135593204</v>
      </c>
      <c r="Q10" s="65">
        <v>1267</v>
      </c>
      <c r="R10" s="66">
        <v>198</v>
      </c>
      <c r="S10" s="29">
        <v>0.86484641638225301</v>
      </c>
      <c r="T10" s="65">
        <v>1233</v>
      </c>
      <c r="U10" s="66">
        <v>205</v>
      </c>
      <c r="V10" s="29">
        <v>0.85744089012517399</v>
      </c>
      <c r="W10" s="65">
        <v>1220</v>
      </c>
      <c r="X10" s="66">
        <v>205</v>
      </c>
      <c r="Y10" s="29">
        <v>0.85614035087719298</v>
      </c>
      <c r="Z10" s="65">
        <v>1228</v>
      </c>
      <c r="AA10" s="66">
        <v>208</v>
      </c>
      <c r="AB10" s="29">
        <v>0.85515320334261802</v>
      </c>
      <c r="AC10" s="65">
        <v>1208</v>
      </c>
      <c r="AD10" s="66">
        <v>187</v>
      </c>
      <c r="AE10" s="29">
        <v>0.86594982078853</v>
      </c>
      <c r="AF10" s="65">
        <v>1186</v>
      </c>
      <c r="AG10" s="66">
        <v>195</v>
      </c>
      <c r="AH10" s="29">
        <v>0.85879797248370704</v>
      </c>
    </row>
    <row r="11" spans="1:38" x14ac:dyDescent="0.25">
      <c r="A11" s="19" t="s">
        <v>4</v>
      </c>
      <c r="B11" s="76">
        <v>515</v>
      </c>
      <c r="C11" s="77">
        <v>132</v>
      </c>
      <c r="D11" s="29">
        <v>0.79598145285935096</v>
      </c>
      <c r="E11" s="76">
        <v>534</v>
      </c>
      <c r="F11" s="77">
        <v>131</v>
      </c>
      <c r="G11" s="29">
        <v>0.80300751879699295</v>
      </c>
      <c r="H11" s="76">
        <v>553</v>
      </c>
      <c r="I11" s="77">
        <v>133</v>
      </c>
      <c r="J11" s="29">
        <v>0.80612244897959195</v>
      </c>
      <c r="K11" s="76">
        <v>552</v>
      </c>
      <c r="L11" s="77">
        <v>134</v>
      </c>
      <c r="M11" s="29">
        <v>0.80466472303207004</v>
      </c>
      <c r="N11" s="76">
        <v>563</v>
      </c>
      <c r="O11" s="77">
        <v>132</v>
      </c>
      <c r="P11" s="29">
        <v>0.81007194244604297</v>
      </c>
      <c r="Q11" s="65">
        <v>541</v>
      </c>
      <c r="R11" s="66">
        <v>161</v>
      </c>
      <c r="S11" s="29">
        <v>0.77065527065527095</v>
      </c>
      <c r="T11" s="65">
        <v>551</v>
      </c>
      <c r="U11" s="66">
        <v>145</v>
      </c>
      <c r="V11" s="29">
        <v>0.79166666666666696</v>
      </c>
      <c r="W11" s="65">
        <v>563</v>
      </c>
      <c r="X11" s="66">
        <v>127</v>
      </c>
      <c r="Y11" s="29">
        <v>0.81594202898550705</v>
      </c>
      <c r="Z11" s="65">
        <v>549</v>
      </c>
      <c r="AA11" s="66">
        <v>131</v>
      </c>
      <c r="AB11" s="29">
        <v>0.80735294117647105</v>
      </c>
      <c r="AC11" s="65">
        <v>568</v>
      </c>
      <c r="AD11" s="66">
        <v>115</v>
      </c>
      <c r="AE11" s="29">
        <v>0.831625183016105</v>
      </c>
      <c r="AF11" s="65">
        <v>561</v>
      </c>
      <c r="AG11" s="66">
        <v>130</v>
      </c>
      <c r="AH11" s="29">
        <v>0.81186685962373395</v>
      </c>
    </row>
    <row r="12" spans="1:38" x14ac:dyDescent="0.25">
      <c r="A12" s="19" t="s">
        <v>5</v>
      </c>
      <c r="B12" s="76">
        <v>177</v>
      </c>
      <c r="C12" s="77">
        <v>33</v>
      </c>
      <c r="D12" s="29">
        <v>0.84285714285714297</v>
      </c>
      <c r="E12" s="76">
        <v>165</v>
      </c>
      <c r="F12" s="77">
        <v>40</v>
      </c>
      <c r="G12" s="29">
        <v>0.80487804878048796</v>
      </c>
      <c r="H12" s="76">
        <v>170</v>
      </c>
      <c r="I12" s="77">
        <v>35</v>
      </c>
      <c r="J12" s="29">
        <v>0.82926829268292701</v>
      </c>
      <c r="K12" s="76">
        <v>168</v>
      </c>
      <c r="L12" s="77">
        <v>29</v>
      </c>
      <c r="M12" s="29">
        <v>0.85279187817258895</v>
      </c>
      <c r="N12" s="76">
        <v>167</v>
      </c>
      <c r="O12" s="77">
        <v>34</v>
      </c>
      <c r="P12" s="29">
        <v>0.83084577114427904</v>
      </c>
      <c r="Q12" s="65">
        <v>168</v>
      </c>
      <c r="R12" s="66">
        <v>31</v>
      </c>
      <c r="S12" s="29">
        <v>0.84422110552763796</v>
      </c>
      <c r="T12" s="65">
        <v>180</v>
      </c>
      <c r="U12" s="66">
        <v>21</v>
      </c>
      <c r="V12" s="29">
        <v>0.89552238805970197</v>
      </c>
      <c r="W12" s="65">
        <v>186</v>
      </c>
      <c r="X12" s="66">
        <v>19</v>
      </c>
      <c r="Y12" s="29">
        <v>0.90731707317073196</v>
      </c>
      <c r="Z12" s="65">
        <v>185</v>
      </c>
      <c r="AA12" s="66">
        <v>15</v>
      </c>
      <c r="AB12" s="29">
        <v>0.92500000000000004</v>
      </c>
      <c r="AC12" s="65">
        <v>192</v>
      </c>
      <c r="AD12" s="66">
        <v>29</v>
      </c>
      <c r="AE12" s="29">
        <v>0.868778280542986</v>
      </c>
      <c r="AF12" s="65">
        <v>182</v>
      </c>
      <c r="AG12" s="66">
        <v>32</v>
      </c>
      <c r="AH12" s="29">
        <v>0.85046728971962604</v>
      </c>
    </row>
    <row r="13" spans="1:38" x14ac:dyDescent="0.25">
      <c r="A13" s="19" t="s">
        <v>6</v>
      </c>
      <c r="B13" s="76">
        <v>544</v>
      </c>
      <c r="C13" s="77">
        <v>113</v>
      </c>
      <c r="D13" s="29">
        <v>0.82800608828006095</v>
      </c>
      <c r="E13" s="76">
        <v>559</v>
      </c>
      <c r="F13" s="77">
        <v>99</v>
      </c>
      <c r="G13" s="29">
        <v>0.84954407294832801</v>
      </c>
      <c r="H13" s="76">
        <v>574</v>
      </c>
      <c r="I13" s="77">
        <v>90</v>
      </c>
      <c r="J13" s="29">
        <v>0.86445783132530096</v>
      </c>
      <c r="K13" s="76">
        <v>581</v>
      </c>
      <c r="L13" s="77">
        <v>80</v>
      </c>
      <c r="M13" s="29">
        <v>0.87897125567322199</v>
      </c>
      <c r="N13" s="76">
        <v>591</v>
      </c>
      <c r="O13" s="77">
        <v>72</v>
      </c>
      <c r="P13" s="29">
        <v>0.89140271493212697</v>
      </c>
      <c r="Q13" s="65">
        <v>600</v>
      </c>
      <c r="R13" s="66">
        <v>68</v>
      </c>
      <c r="S13" s="29">
        <v>0.89820359281437101</v>
      </c>
      <c r="T13" s="65">
        <v>608</v>
      </c>
      <c r="U13" s="66">
        <v>71</v>
      </c>
      <c r="V13" s="29">
        <v>0.89543446244477198</v>
      </c>
      <c r="W13" s="65">
        <v>618</v>
      </c>
      <c r="X13" s="66">
        <v>64</v>
      </c>
      <c r="Y13" s="29">
        <v>0.90615835777126097</v>
      </c>
      <c r="Z13" s="65">
        <v>617</v>
      </c>
      <c r="AA13" s="66">
        <v>72</v>
      </c>
      <c r="AB13" s="29">
        <v>0.89550072568940497</v>
      </c>
      <c r="AC13" s="65">
        <v>605</v>
      </c>
      <c r="AD13" s="66">
        <v>82</v>
      </c>
      <c r="AE13" s="29">
        <v>0.88064046579330402</v>
      </c>
      <c r="AF13" s="65">
        <v>627</v>
      </c>
      <c r="AG13" s="66">
        <v>68</v>
      </c>
      <c r="AH13" s="29">
        <v>0.90215827338129495</v>
      </c>
    </row>
    <row r="14" spans="1:38" x14ac:dyDescent="0.25">
      <c r="A14" s="19" t="s">
        <v>7</v>
      </c>
      <c r="B14" s="76">
        <v>331</v>
      </c>
      <c r="C14" s="77">
        <v>40</v>
      </c>
      <c r="D14" s="29">
        <v>0.89218328840970396</v>
      </c>
      <c r="E14" s="76">
        <v>333</v>
      </c>
      <c r="F14" s="77">
        <v>38</v>
      </c>
      <c r="G14" s="29">
        <v>0.89757412398921799</v>
      </c>
      <c r="H14" s="76">
        <v>331</v>
      </c>
      <c r="I14" s="77">
        <v>59</v>
      </c>
      <c r="J14" s="29">
        <v>0.84871794871794903</v>
      </c>
      <c r="K14" s="76">
        <v>332</v>
      </c>
      <c r="L14" s="77">
        <v>70</v>
      </c>
      <c r="M14" s="29">
        <v>0.82587064676616895</v>
      </c>
      <c r="N14" s="76">
        <v>324</v>
      </c>
      <c r="O14" s="77">
        <v>58</v>
      </c>
      <c r="P14" s="29">
        <v>0.84816753926701605</v>
      </c>
      <c r="Q14" s="65">
        <v>287</v>
      </c>
      <c r="R14" s="66">
        <v>50</v>
      </c>
      <c r="S14" s="29">
        <v>0.85163204747774501</v>
      </c>
      <c r="T14" s="65">
        <v>294</v>
      </c>
      <c r="U14" s="66">
        <v>32</v>
      </c>
      <c r="V14" s="29">
        <v>0.90184049079754602</v>
      </c>
      <c r="W14" s="65">
        <v>291</v>
      </c>
      <c r="X14" s="66">
        <v>40</v>
      </c>
      <c r="Y14" s="29">
        <v>0.87915407854984895</v>
      </c>
      <c r="Z14" s="65">
        <v>287</v>
      </c>
      <c r="AA14" s="66">
        <v>39</v>
      </c>
      <c r="AB14" s="29">
        <v>0.880368098159509</v>
      </c>
      <c r="AC14" s="65">
        <v>318</v>
      </c>
      <c r="AD14" s="66">
        <v>41</v>
      </c>
      <c r="AE14" s="29">
        <v>0.88579387186629499</v>
      </c>
      <c r="AF14" s="65">
        <v>306</v>
      </c>
      <c r="AG14" s="66">
        <v>34</v>
      </c>
      <c r="AH14" s="29">
        <v>0.9</v>
      </c>
    </row>
    <row r="15" spans="1:38" x14ac:dyDescent="0.25">
      <c r="A15" s="19" t="s">
        <v>69</v>
      </c>
      <c r="B15" s="76">
        <v>3735</v>
      </c>
      <c r="C15" s="77">
        <v>234</v>
      </c>
      <c r="D15" s="29">
        <v>0.94104308390022695</v>
      </c>
      <c r="E15" s="76">
        <v>3801</v>
      </c>
      <c r="F15" s="77">
        <v>249</v>
      </c>
      <c r="G15" s="29">
        <v>0.93851851851851897</v>
      </c>
      <c r="H15" s="76">
        <v>3629</v>
      </c>
      <c r="I15" s="77">
        <v>244</v>
      </c>
      <c r="J15" s="29">
        <v>0.93699974180222001</v>
      </c>
      <c r="K15" s="76">
        <v>3575</v>
      </c>
      <c r="L15" s="77">
        <v>265</v>
      </c>
      <c r="M15" s="29">
        <v>0.93098958333333304</v>
      </c>
      <c r="N15" s="76">
        <v>3459</v>
      </c>
      <c r="O15" s="77">
        <v>380</v>
      </c>
      <c r="P15" s="29">
        <v>0.90101588955457101</v>
      </c>
      <c r="Q15" s="65">
        <v>3423</v>
      </c>
      <c r="R15" s="66">
        <v>365</v>
      </c>
      <c r="S15" s="29">
        <v>0.90364308342133004</v>
      </c>
      <c r="T15" s="65">
        <v>3400</v>
      </c>
      <c r="U15" s="66">
        <v>433</v>
      </c>
      <c r="V15" s="29">
        <v>0.88703365510044396</v>
      </c>
      <c r="W15" s="65">
        <v>3349</v>
      </c>
      <c r="X15" s="66">
        <v>517</v>
      </c>
      <c r="Y15" s="29">
        <v>0.86627004655975204</v>
      </c>
      <c r="Z15" s="65">
        <v>3279</v>
      </c>
      <c r="AA15" s="66">
        <v>535</v>
      </c>
      <c r="AB15" s="29">
        <v>0.85972732039853195</v>
      </c>
      <c r="AC15" s="65">
        <v>3127</v>
      </c>
      <c r="AD15" s="66">
        <v>707</v>
      </c>
      <c r="AE15" s="29">
        <v>0.81559728742827298</v>
      </c>
      <c r="AF15" s="67">
        <v>3185</v>
      </c>
      <c r="AG15" s="68">
        <v>671</v>
      </c>
      <c r="AH15" s="29">
        <v>0.82598547717842297</v>
      </c>
    </row>
    <row r="16" spans="1:38" x14ac:dyDescent="0.25">
      <c r="A16" s="19" t="s">
        <v>37</v>
      </c>
      <c r="B16" s="76">
        <v>176</v>
      </c>
      <c r="C16" s="77">
        <v>36</v>
      </c>
      <c r="D16" s="29">
        <v>0.83018867924528295</v>
      </c>
      <c r="E16" s="76">
        <v>188</v>
      </c>
      <c r="F16" s="77">
        <v>19</v>
      </c>
      <c r="G16" s="29">
        <v>0.90821256038647302</v>
      </c>
      <c r="H16" s="76">
        <v>182</v>
      </c>
      <c r="I16" s="77">
        <v>26</v>
      </c>
      <c r="J16" s="29">
        <v>0.875</v>
      </c>
      <c r="K16" s="76">
        <v>175</v>
      </c>
      <c r="L16" s="77">
        <v>36</v>
      </c>
      <c r="M16" s="29">
        <v>0.82938388625592396</v>
      </c>
      <c r="N16" s="76">
        <v>177</v>
      </c>
      <c r="O16" s="77">
        <v>30</v>
      </c>
      <c r="P16" s="29">
        <v>0.85507246376811596</v>
      </c>
      <c r="Q16" s="65">
        <v>186</v>
      </c>
      <c r="R16" s="66">
        <v>21</v>
      </c>
      <c r="S16" s="29">
        <v>0.89855072463768104</v>
      </c>
      <c r="T16" s="65">
        <v>186</v>
      </c>
      <c r="U16" s="66">
        <v>22</v>
      </c>
      <c r="V16" s="29">
        <v>0.89423076923076905</v>
      </c>
      <c r="W16" s="65">
        <v>174</v>
      </c>
      <c r="X16" s="66">
        <v>34</v>
      </c>
      <c r="Y16" s="29">
        <v>0.83653846153846201</v>
      </c>
      <c r="Z16" s="65">
        <v>174</v>
      </c>
      <c r="AA16" s="66">
        <v>36</v>
      </c>
      <c r="AB16" s="29">
        <v>0.82857142857142896</v>
      </c>
      <c r="AC16" s="65">
        <v>182</v>
      </c>
      <c r="AD16" s="66">
        <v>29</v>
      </c>
      <c r="AE16" s="29">
        <v>0.86255924170616105</v>
      </c>
      <c r="AF16" s="65">
        <v>184</v>
      </c>
      <c r="AG16" s="66">
        <v>27</v>
      </c>
      <c r="AH16" s="29">
        <v>0.87203791469194303</v>
      </c>
    </row>
    <row r="17" spans="1:34" x14ac:dyDescent="0.25">
      <c r="A17" s="19" t="s">
        <v>8</v>
      </c>
      <c r="B17" s="76">
        <v>377</v>
      </c>
      <c r="C17" s="77">
        <v>41</v>
      </c>
      <c r="D17" s="29">
        <v>0.901913875598086</v>
      </c>
      <c r="E17" s="76">
        <v>388</v>
      </c>
      <c r="F17" s="77">
        <v>34</v>
      </c>
      <c r="G17" s="29">
        <v>0.91943127962085303</v>
      </c>
      <c r="H17" s="76">
        <v>387</v>
      </c>
      <c r="I17" s="77">
        <v>40</v>
      </c>
      <c r="J17" s="29">
        <v>0.90632318501171005</v>
      </c>
      <c r="K17" s="76">
        <v>387</v>
      </c>
      <c r="L17" s="77">
        <v>39</v>
      </c>
      <c r="M17" s="29">
        <v>0.90845070422535201</v>
      </c>
      <c r="N17" s="76">
        <v>355</v>
      </c>
      <c r="O17" s="77">
        <v>70</v>
      </c>
      <c r="P17" s="29">
        <v>0.83529411764705896</v>
      </c>
      <c r="Q17" s="65">
        <v>345</v>
      </c>
      <c r="R17" s="66">
        <v>50</v>
      </c>
      <c r="S17" s="29">
        <v>0.873417721518987</v>
      </c>
      <c r="T17" s="65">
        <v>346</v>
      </c>
      <c r="U17" s="66">
        <v>45</v>
      </c>
      <c r="V17" s="29">
        <v>0.88491048593350397</v>
      </c>
      <c r="W17" s="65">
        <v>349</v>
      </c>
      <c r="X17" s="66">
        <v>48</v>
      </c>
      <c r="Y17" s="29">
        <v>0.87909319899244298</v>
      </c>
      <c r="Z17" s="65">
        <v>351</v>
      </c>
      <c r="AA17" s="66">
        <v>40</v>
      </c>
      <c r="AB17" s="29">
        <v>0.89769820971866998</v>
      </c>
      <c r="AC17" s="65">
        <v>361</v>
      </c>
      <c r="AD17" s="66">
        <v>44</v>
      </c>
      <c r="AE17" s="29">
        <v>0.89135802469135805</v>
      </c>
      <c r="AF17" s="65">
        <v>357</v>
      </c>
      <c r="AG17" s="66">
        <v>49</v>
      </c>
      <c r="AH17" s="29">
        <v>0.87931034482758597</v>
      </c>
    </row>
    <row r="18" spans="1:34" x14ac:dyDescent="0.25">
      <c r="A18" s="26" t="s">
        <v>9</v>
      </c>
      <c r="B18" s="76">
        <v>262</v>
      </c>
      <c r="C18" s="77">
        <v>1</v>
      </c>
      <c r="D18" s="29">
        <v>0.99619771863117901</v>
      </c>
      <c r="E18" s="76">
        <v>264</v>
      </c>
      <c r="F18" s="77">
        <v>1</v>
      </c>
      <c r="G18" s="29">
        <v>0.99622641509433996</v>
      </c>
      <c r="H18" s="76">
        <v>262</v>
      </c>
      <c r="I18" s="77">
        <v>2</v>
      </c>
      <c r="J18" s="29">
        <v>0.99242424242424199</v>
      </c>
      <c r="K18" s="76">
        <v>260</v>
      </c>
      <c r="L18" s="77">
        <v>1</v>
      </c>
      <c r="M18" s="29">
        <v>0.99616858237547901</v>
      </c>
      <c r="N18" s="76">
        <v>268</v>
      </c>
      <c r="O18" s="77">
        <v>1</v>
      </c>
      <c r="P18" s="29">
        <v>0.99628252788104099</v>
      </c>
      <c r="Q18" s="65">
        <v>266</v>
      </c>
      <c r="R18" s="66">
        <v>4</v>
      </c>
      <c r="S18" s="29">
        <v>0.98518518518518505</v>
      </c>
      <c r="T18" s="65">
        <v>260</v>
      </c>
      <c r="U18" s="66">
        <v>13</v>
      </c>
      <c r="V18" s="29">
        <v>0.952380952380952</v>
      </c>
      <c r="W18" s="65">
        <v>262</v>
      </c>
      <c r="X18" s="66">
        <v>11</v>
      </c>
      <c r="Y18" s="29">
        <v>0.95970695970695996</v>
      </c>
      <c r="Z18" s="65">
        <v>257</v>
      </c>
      <c r="AA18" s="66">
        <v>15</v>
      </c>
      <c r="AB18" s="29">
        <v>0.94485294117647101</v>
      </c>
      <c r="AC18" s="65">
        <v>267</v>
      </c>
      <c r="AD18" s="66">
        <v>11</v>
      </c>
      <c r="AE18" s="29">
        <v>0.96043165467625902</v>
      </c>
      <c r="AF18" s="65">
        <v>267</v>
      </c>
      <c r="AG18" s="66">
        <v>16</v>
      </c>
      <c r="AH18" s="29">
        <v>0.94346289752650203</v>
      </c>
    </row>
    <row r="19" spans="1:34" x14ac:dyDescent="0.25">
      <c r="A19" s="19" t="s">
        <v>10</v>
      </c>
      <c r="B19" s="76">
        <v>482</v>
      </c>
      <c r="C19" s="77">
        <v>39</v>
      </c>
      <c r="D19" s="29">
        <v>0.92514395393474103</v>
      </c>
      <c r="E19" s="76">
        <v>480</v>
      </c>
      <c r="F19" s="77">
        <v>40</v>
      </c>
      <c r="G19" s="29">
        <v>0.92307692307692302</v>
      </c>
      <c r="H19" s="76">
        <v>471</v>
      </c>
      <c r="I19" s="77">
        <v>42</v>
      </c>
      <c r="J19" s="29">
        <v>0.91812865497076002</v>
      </c>
      <c r="K19" s="76">
        <v>488</v>
      </c>
      <c r="L19" s="77">
        <v>40</v>
      </c>
      <c r="M19" s="29">
        <v>0.92424242424242398</v>
      </c>
      <c r="N19" s="76">
        <v>489</v>
      </c>
      <c r="O19" s="77">
        <v>42</v>
      </c>
      <c r="P19" s="29">
        <v>0.92090395480225995</v>
      </c>
      <c r="Q19" s="65">
        <v>485</v>
      </c>
      <c r="R19" s="66">
        <v>33</v>
      </c>
      <c r="S19" s="29">
        <v>0.93629343629343598</v>
      </c>
      <c r="T19" s="65">
        <v>491</v>
      </c>
      <c r="U19" s="66">
        <v>28</v>
      </c>
      <c r="V19" s="29">
        <v>0.94605009633911397</v>
      </c>
      <c r="W19" s="65">
        <v>487</v>
      </c>
      <c r="X19" s="66">
        <v>32</v>
      </c>
      <c r="Y19" s="29">
        <v>0.93834296724470101</v>
      </c>
      <c r="Z19" s="65">
        <v>493</v>
      </c>
      <c r="AA19" s="66">
        <v>29</v>
      </c>
      <c r="AB19" s="29">
        <v>0.94444444444444398</v>
      </c>
      <c r="AC19" s="65">
        <v>483</v>
      </c>
      <c r="AD19" s="66">
        <v>28</v>
      </c>
      <c r="AE19" s="29">
        <v>0.94520547945205502</v>
      </c>
      <c r="AF19" s="65">
        <v>490</v>
      </c>
      <c r="AG19" s="66">
        <v>33</v>
      </c>
      <c r="AH19" s="29">
        <v>0.93690248565965595</v>
      </c>
    </row>
    <row r="20" spans="1:34" x14ac:dyDescent="0.25">
      <c r="A20" s="48" t="s">
        <v>73</v>
      </c>
      <c r="B20" s="76">
        <v>1032</v>
      </c>
      <c r="C20" s="77">
        <v>71</v>
      </c>
      <c r="D20" s="29">
        <v>0.93563009972801403</v>
      </c>
      <c r="E20" s="76">
        <v>1022</v>
      </c>
      <c r="F20" s="77">
        <v>71</v>
      </c>
      <c r="G20" s="29">
        <v>0.93504117108874696</v>
      </c>
      <c r="H20" s="76">
        <v>1011</v>
      </c>
      <c r="I20" s="77">
        <v>79</v>
      </c>
      <c r="J20" s="29">
        <v>0.92752293577981604</v>
      </c>
      <c r="K20" s="76">
        <v>1018</v>
      </c>
      <c r="L20" s="77">
        <v>65</v>
      </c>
      <c r="M20" s="29">
        <v>0.93998153277931695</v>
      </c>
      <c r="N20" s="76">
        <v>1017</v>
      </c>
      <c r="O20" s="77">
        <v>59</v>
      </c>
      <c r="P20" s="29">
        <v>0.94516728624535296</v>
      </c>
      <c r="Q20" s="65">
        <v>1011</v>
      </c>
      <c r="R20" s="66">
        <v>47</v>
      </c>
      <c r="S20" s="29">
        <v>0.95557655954631404</v>
      </c>
      <c r="T20" s="65">
        <v>997</v>
      </c>
      <c r="U20" s="66">
        <v>42</v>
      </c>
      <c r="V20" s="29">
        <v>0.95957651588065496</v>
      </c>
      <c r="W20" s="65">
        <v>1010</v>
      </c>
      <c r="X20" s="66">
        <v>28</v>
      </c>
      <c r="Y20" s="29">
        <v>0.97302504816955704</v>
      </c>
      <c r="Z20" s="65">
        <v>1014</v>
      </c>
      <c r="AA20" s="66">
        <v>33</v>
      </c>
      <c r="AB20" s="29">
        <v>0.96848137535816603</v>
      </c>
      <c r="AC20" s="65">
        <v>1013</v>
      </c>
      <c r="AD20" s="66">
        <v>37</v>
      </c>
      <c r="AE20" s="29">
        <v>0.96476190476190504</v>
      </c>
      <c r="AF20" s="65">
        <v>1011</v>
      </c>
      <c r="AG20" s="66">
        <v>51</v>
      </c>
      <c r="AH20" s="29">
        <v>0.951977401129944</v>
      </c>
    </row>
    <row r="21" spans="1:34" x14ac:dyDescent="0.25">
      <c r="A21" s="19" t="s">
        <v>11</v>
      </c>
      <c r="B21" s="76">
        <v>609</v>
      </c>
      <c r="C21" s="77">
        <v>17</v>
      </c>
      <c r="D21" s="29">
        <v>0.97284345047923304</v>
      </c>
      <c r="E21" s="76">
        <v>599</v>
      </c>
      <c r="F21" s="77">
        <v>29</v>
      </c>
      <c r="G21" s="29">
        <v>0.95382165605095504</v>
      </c>
      <c r="H21" s="76">
        <v>594</v>
      </c>
      <c r="I21" s="77">
        <v>36</v>
      </c>
      <c r="J21" s="29">
        <v>0.94285714285714295</v>
      </c>
      <c r="K21" s="76">
        <v>591</v>
      </c>
      <c r="L21" s="77">
        <v>44</v>
      </c>
      <c r="M21" s="29">
        <v>0.930708661417323</v>
      </c>
      <c r="N21" s="76">
        <v>569</v>
      </c>
      <c r="O21" s="77">
        <v>72</v>
      </c>
      <c r="P21" s="29">
        <v>0.88767550702028097</v>
      </c>
      <c r="Q21" s="65">
        <v>558</v>
      </c>
      <c r="R21" s="66">
        <v>89</v>
      </c>
      <c r="S21" s="29">
        <v>0.86244204018547099</v>
      </c>
      <c r="T21" s="65">
        <v>544</v>
      </c>
      <c r="U21" s="66">
        <v>98</v>
      </c>
      <c r="V21" s="29">
        <v>0.84735202492211803</v>
      </c>
      <c r="W21" s="65">
        <v>533</v>
      </c>
      <c r="X21" s="66">
        <v>159</v>
      </c>
      <c r="Y21" s="29">
        <v>0.770231213872832</v>
      </c>
      <c r="Z21" s="65">
        <v>557</v>
      </c>
      <c r="AA21" s="66">
        <v>143</v>
      </c>
      <c r="AB21" s="29">
        <v>0.79571428571428604</v>
      </c>
      <c r="AC21" s="65">
        <v>567</v>
      </c>
      <c r="AD21" s="66">
        <v>135</v>
      </c>
      <c r="AE21" s="29">
        <v>0.80769230769230804</v>
      </c>
      <c r="AF21" s="65">
        <v>579</v>
      </c>
      <c r="AG21" s="66">
        <v>147</v>
      </c>
      <c r="AH21" s="29">
        <v>0.79752066115702502</v>
      </c>
    </row>
    <row r="22" spans="1:34" x14ac:dyDescent="0.25">
      <c r="A22" s="19" t="s">
        <v>40</v>
      </c>
      <c r="B22" s="76">
        <v>280</v>
      </c>
      <c r="C22" s="77">
        <v>47</v>
      </c>
      <c r="D22" s="29">
        <v>0.85626911314984699</v>
      </c>
      <c r="E22" s="76">
        <v>276</v>
      </c>
      <c r="F22" s="77">
        <v>40</v>
      </c>
      <c r="G22" s="29">
        <v>0.873417721518987</v>
      </c>
      <c r="H22" s="76">
        <v>277</v>
      </c>
      <c r="I22" s="77">
        <v>40</v>
      </c>
      <c r="J22" s="29">
        <v>0.87381703470031502</v>
      </c>
      <c r="K22" s="76">
        <v>284</v>
      </c>
      <c r="L22" s="77">
        <v>32</v>
      </c>
      <c r="M22" s="29">
        <v>0.89873417721519</v>
      </c>
      <c r="N22" s="76">
        <v>277</v>
      </c>
      <c r="O22" s="77">
        <v>34</v>
      </c>
      <c r="P22" s="29">
        <v>0.89067524115755603</v>
      </c>
      <c r="Q22" s="65">
        <v>280</v>
      </c>
      <c r="R22" s="66">
        <v>37</v>
      </c>
      <c r="S22" s="29">
        <v>0.88328075709779197</v>
      </c>
      <c r="T22" s="65">
        <v>282</v>
      </c>
      <c r="U22" s="66">
        <v>32</v>
      </c>
      <c r="V22" s="29">
        <v>0.89808917197452198</v>
      </c>
      <c r="W22" s="65">
        <v>280</v>
      </c>
      <c r="X22" s="66">
        <v>33</v>
      </c>
      <c r="Y22" s="29">
        <v>0.89456869009584705</v>
      </c>
      <c r="Z22" s="65">
        <v>280</v>
      </c>
      <c r="AA22" s="66">
        <v>34</v>
      </c>
      <c r="AB22" s="29">
        <v>0.89171974522292996</v>
      </c>
      <c r="AC22" s="65">
        <v>279</v>
      </c>
      <c r="AD22" s="66">
        <v>39</v>
      </c>
      <c r="AE22" s="29">
        <v>0.87735849056603799</v>
      </c>
      <c r="AF22" s="65">
        <v>282</v>
      </c>
      <c r="AG22" s="66">
        <v>28</v>
      </c>
      <c r="AH22" s="29">
        <v>0.90967741935483903</v>
      </c>
    </row>
    <row r="23" spans="1:34" x14ac:dyDescent="0.25">
      <c r="A23" s="19" t="s">
        <v>12</v>
      </c>
      <c r="B23" s="76">
        <v>458</v>
      </c>
      <c r="C23" s="77">
        <v>33</v>
      </c>
      <c r="D23" s="29">
        <v>0.93279022403258705</v>
      </c>
      <c r="E23" s="76">
        <v>451</v>
      </c>
      <c r="F23" s="77">
        <v>36</v>
      </c>
      <c r="G23" s="29">
        <v>0.92607802874743295</v>
      </c>
      <c r="H23" s="76">
        <v>455</v>
      </c>
      <c r="I23" s="77">
        <v>39</v>
      </c>
      <c r="J23" s="29">
        <v>0.92105263157894701</v>
      </c>
      <c r="K23" s="76">
        <v>454</v>
      </c>
      <c r="L23" s="77">
        <v>34</v>
      </c>
      <c r="M23" s="29">
        <v>0.93032786885245899</v>
      </c>
      <c r="N23" s="76">
        <v>446</v>
      </c>
      <c r="O23" s="77">
        <v>38</v>
      </c>
      <c r="P23" s="29">
        <v>0.92148760330578505</v>
      </c>
      <c r="Q23" s="65">
        <v>439</v>
      </c>
      <c r="R23" s="66">
        <v>27</v>
      </c>
      <c r="S23" s="29">
        <v>0.94206008583691003</v>
      </c>
      <c r="T23" s="65">
        <v>440</v>
      </c>
      <c r="U23" s="66">
        <v>25</v>
      </c>
      <c r="V23" s="29">
        <v>0.94623655913978499</v>
      </c>
      <c r="W23" s="65">
        <v>425</v>
      </c>
      <c r="X23" s="66">
        <v>41</v>
      </c>
      <c r="Y23" s="29">
        <v>0.91201716738197403</v>
      </c>
      <c r="Z23" s="65">
        <v>418</v>
      </c>
      <c r="AA23" s="66">
        <v>49</v>
      </c>
      <c r="AB23" s="29">
        <v>0.89507494646680896</v>
      </c>
      <c r="AC23" s="65">
        <v>388</v>
      </c>
      <c r="AD23" s="66">
        <v>69</v>
      </c>
      <c r="AE23" s="29">
        <v>0.84901531728665203</v>
      </c>
      <c r="AF23" s="65">
        <v>389</v>
      </c>
      <c r="AG23" s="66">
        <v>67</v>
      </c>
      <c r="AH23" s="29">
        <v>0.85307017543859698</v>
      </c>
    </row>
    <row r="24" spans="1:34" x14ac:dyDescent="0.25">
      <c r="A24" s="19" t="s">
        <v>39</v>
      </c>
      <c r="B24" s="76">
        <v>309</v>
      </c>
      <c r="C24" s="77">
        <v>12</v>
      </c>
      <c r="D24" s="29">
        <v>0.96261682242990698</v>
      </c>
      <c r="E24" s="76">
        <v>309</v>
      </c>
      <c r="F24" s="77">
        <v>15</v>
      </c>
      <c r="G24" s="29">
        <v>0.95370370370370405</v>
      </c>
      <c r="H24" s="76">
        <v>304</v>
      </c>
      <c r="I24" s="77">
        <v>13</v>
      </c>
      <c r="J24" s="29">
        <v>0.958990536277603</v>
      </c>
      <c r="K24" s="76">
        <v>303</v>
      </c>
      <c r="L24" s="77">
        <v>18</v>
      </c>
      <c r="M24" s="29">
        <v>0.94392523364486003</v>
      </c>
      <c r="N24" s="76">
        <v>310</v>
      </c>
      <c r="O24" s="77">
        <v>17</v>
      </c>
      <c r="P24" s="29">
        <v>0.94801223241590205</v>
      </c>
      <c r="Q24" s="65">
        <v>303</v>
      </c>
      <c r="R24" s="66">
        <v>26</v>
      </c>
      <c r="S24" s="29">
        <v>0.92097264437689996</v>
      </c>
      <c r="T24" s="65">
        <v>309</v>
      </c>
      <c r="U24" s="66">
        <v>26</v>
      </c>
      <c r="V24" s="29">
        <v>0.92238805970149296</v>
      </c>
      <c r="W24" s="65">
        <v>283</v>
      </c>
      <c r="X24" s="66">
        <v>50</v>
      </c>
      <c r="Y24" s="29">
        <v>0.84984984984985001</v>
      </c>
      <c r="Z24" s="65">
        <v>282</v>
      </c>
      <c r="AA24" s="66">
        <v>50</v>
      </c>
      <c r="AB24" s="29">
        <v>0.84939759036144602</v>
      </c>
      <c r="AC24" s="65">
        <v>272</v>
      </c>
      <c r="AD24" s="66">
        <v>66</v>
      </c>
      <c r="AE24" s="29">
        <v>0.804733727810651</v>
      </c>
      <c r="AF24" s="67">
        <v>268</v>
      </c>
      <c r="AG24" s="68">
        <v>62</v>
      </c>
      <c r="AH24" s="29">
        <v>0.81212121212121202</v>
      </c>
    </row>
    <row r="25" spans="1:34" x14ac:dyDescent="0.25">
      <c r="A25" s="19" t="s">
        <v>13</v>
      </c>
      <c r="B25" s="76">
        <v>382</v>
      </c>
      <c r="C25" s="77">
        <v>2</v>
      </c>
      <c r="D25" s="29">
        <v>0.99479166666666696</v>
      </c>
      <c r="E25" s="76">
        <v>392</v>
      </c>
      <c r="F25" s="77">
        <v>3</v>
      </c>
      <c r="G25" s="29">
        <v>0.99240506329113898</v>
      </c>
      <c r="H25" s="76">
        <v>391</v>
      </c>
      <c r="I25" s="77">
        <v>4</v>
      </c>
      <c r="J25" s="29">
        <v>0.98987341772151904</v>
      </c>
      <c r="K25" s="76">
        <v>388</v>
      </c>
      <c r="L25" s="77">
        <v>5</v>
      </c>
      <c r="M25" s="29">
        <v>0.98727735368956704</v>
      </c>
      <c r="N25" s="76">
        <v>386</v>
      </c>
      <c r="O25" s="77">
        <v>4</v>
      </c>
      <c r="P25" s="29">
        <v>0.98974358974359</v>
      </c>
      <c r="Q25" s="65">
        <v>376</v>
      </c>
      <c r="R25" s="66">
        <v>7</v>
      </c>
      <c r="S25" s="29">
        <v>0.98172323759791102</v>
      </c>
      <c r="T25" s="65">
        <v>367</v>
      </c>
      <c r="U25" s="66">
        <v>13</v>
      </c>
      <c r="V25" s="29">
        <v>0.96578947368421098</v>
      </c>
      <c r="W25" s="65">
        <v>371</v>
      </c>
      <c r="X25" s="66">
        <v>14</v>
      </c>
      <c r="Y25" s="29">
        <v>0.96363636363636396</v>
      </c>
      <c r="Z25" s="65">
        <v>353</v>
      </c>
      <c r="AA25" s="66">
        <v>26</v>
      </c>
      <c r="AB25" s="29">
        <v>0.93139841688654401</v>
      </c>
      <c r="AC25" s="65">
        <v>332</v>
      </c>
      <c r="AD25" s="66">
        <v>41</v>
      </c>
      <c r="AE25" s="29">
        <v>0.89008042895442396</v>
      </c>
      <c r="AF25" s="65">
        <v>325</v>
      </c>
      <c r="AG25" s="66">
        <v>43</v>
      </c>
      <c r="AH25" s="29">
        <v>0.88315217391304301</v>
      </c>
    </row>
    <row r="26" spans="1:34" x14ac:dyDescent="0.25">
      <c r="A26" s="19" t="s">
        <v>14</v>
      </c>
      <c r="B26" s="76">
        <v>435</v>
      </c>
      <c r="C26" s="77">
        <v>66</v>
      </c>
      <c r="D26" s="29">
        <v>0.86826347305389195</v>
      </c>
      <c r="E26" s="76">
        <v>436</v>
      </c>
      <c r="F26" s="77">
        <v>75</v>
      </c>
      <c r="G26" s="29">
        <v>0.85322896281800398</v>
      </c>
      <c r="H26" s="76">
        <v>438</v>
      </c>
      <c r="I26" s="77">
        <v>69</v>
      </c>
      <c r="J26" s="29">
        <v>0.86390532544378695</v>
      </c>
      <c r="K26" s="76">
        <v>435</v>
      </c>
      <c r="L26" s="77">
        <v>65</v>
      </c>
      <c r="M26" s="29">
        <v>0.87</v>
      </c>
      <c r="N26" s="76">
        <v>427</v>
      </c>
      <c r="O26" s="77">
        <v>64</v>
      </c>
      <c r="P26" s="29">
        <v>0.86965376782077397</v>
      </c>
      <c r="Q26" s="65">
        <v>427</v>
      </c>
      <c r="R26" s="66">
        <v>57</v>
      </c>
      <c r="S26" s="29">
        <v>0.88223140495867802</v>
      </c>
      <c r="T26" s="65">
        <v>431</v>
      </c>
      <c r="U26" s="66">
        <v>49</v>
      </c>
      <c r="V26" s="29">
        <v>0.89791666666666703</v>
      </c>
      <c r="W26" s="65">
        <v>426</v>
      </c>
      <c r="X26" s="66">
        <v>47</v>
      </c>
      <c r="Y26" s="29">
        <v>0.90063424947145898</v>
      </c>
      <c r="Z26" s="65">
        <v>415</v>
      </c>
      <c r="AA26" s="66">
        <v>65</v>
      </c>
      <c r="AB26" s="29">
        <v>0.86458333333333304</v>
      </c>
      <c r="AC26" s="65">
        <v>415</v>
      </c>
      <c r="AD26" s="66">
        <v>98</v>
      </c>
      <c r="AE26" s="29">
        <v>0.808966861598441</v>
      </c>
      <c r="AF26" s="67">
        <v>419</v>
      </c>
      <c r="AG26" s="68">
        <v>92</v>
      </c>
      <c r="AH26" s="29">
        <v>0.81996086105675103</v>
      </c>
    </row>
    <row r="27" spans="1:34" x14ac:dyDescent="0.25">
      <c r="A27" s="19" t="s">
        <v>15</v>
      </c>
      <c r="B27" s="76">
        <v>224</v>
      </c>
      <c r="C27" s="77">
        <v>17</v>
      </c>
      <c r="D27" s="29">
        <v>0.92946058091286299</v>
      </c>
      <c r="E27" s="76">
        <v>226</v>
      </c>
      <c r="F27" s="77">
        <v>15</v>
      </c>
      <c r="G27" s="29">
        <v>0.93775933609958495</v>
      </c>
      <c r="H27" s="76">
        <v>231</v>
      </c>
      <c r="I27" s="77">
        <v>11</v>
      </c>
      <c r="J27" s="29">
        <v>0.95454545454545503</v>
      </c>
      <c r="K27" s="76">
        <v>233</v>
      </c>
      <c r="L27" s="77">
        <v>10</v>
      </c>
      <c r="M27" s="29">
        <v>0.95884773662551404</v>
      </c>
      <c r="N27" s="76">
        <v>175</v>
      </c>
      <c r="O27" s="77">
        <v>11</v>
      </c>
      <c r="P27" s="29">
        <v>0.94086021505376305</v>
      </c>
      <c r="Q27" s="65">
        <v>178</v>
      </c>
      <c r="R27" s="66">
        <v>15</v>
      </c>
      <c r="S27" s="29">
        <v>0.92227979274611405</v>
      </c>
      <c r="T27" s="65">
        <v>192</v>
      </c>
      <c r="U27" s="66">
        <v>13</v>
      </c>
      <c r="V27" s="29">
        <v>0.93658536585365904</v>
      </c>
      <c r="W27" s="65">
        <v>179</v>
      </c>
      <c r="X27" s="66">
        <v>22</v>
      </c>
      <c r="Y27" s="29">
        <v>0.89054726368159198</v>
      </c>
      <c r="Z27" s="65">
        <v>183</v>
      </c>
      <c r="AA27" s="66">
        <v>40</v>
      </c>
      <c r="AB27" s="29">
        <v>0.820627802690583</v>
      </c>
      <c r="AC27" s="65">
        <v>181</v>
      </c>
      <c r="AD27" s="66">
        <v>50</v>
      </c>
      <c r="AE27" s="29">
        <v>0.783549783549784</v>
      </c>
      <c r="AF27" s="65">
        <v>200</v>
      </c>
      <c r="AG27" s="66">
        <v>48</v>
      </c>
      <c r="AH27" s="29">
        <v>0.80645161290322598</v>
      </c>
    </row>
    <row r="28" spans="1:34" x14ac:dyDescent="0.25">
      <c r="A28" s="19" t="s">
        <v>38</v>
      </c>
      <c r="B28" s="76">
        <v>383</v>
      </c>
      <c r="C28" s="77">
        <v>37</v>
      </c>
      <c r="D28" s="29">
        <v>0.911904761904762</v>
      </c>
      <c r="E28" s="76">
        <v>389</v>
      </c>
      <c r="F28" s="77">
        <v>31</v>
      </c>
      <c r="G28" s="29">
        <v>0.92619047619047601</v>
      </c>
      <c r="H28" s="76">
        <v>395</v>
      </c>
      <c r="I28" s="77">
        <v>41</v>
      </c>
      <c r="J28" s="29">
        <v>0.90596330275229398</v>
      </c>
      <c r="K28" s="76">
        <v>389</v>
      </c>
      <c r="L28" s="77">
        <v>42</v>
      </c>
      <c r="M28" s="29">
        <v>0.90255220417633397</v>
      </c>
      <c r="N28" s="76">
        <v>392</v>
      </c>
      <c r="O28" s="77">
        <v>40</v>
      </c>
      <c r="P28" s="29">
        <v>0.907407407407407</v>
      </c>
      <c r="Q28" s="65">
        <v>375</v>
      </c>
      <c r="R28" s="66">
        <v>38</v>
      </c>
      <c r="S28" s="29">
        <v>0.90799031476997605</v>
      </c>
      <c r="T28" s="65">
        <v>389</v>
      </c>
      <c r="U28" s="66">
        <v>42</v>
      </c>
      <c r="V28" s="29">
        <v>0.90255220417633397</v>
      </c>
      <c r="W28" s="65">
        <v>374</v>
      </c>
      <c r="X28" s="66">
        <v>44</v>
      </c>
      <c r="Y28" s="29">
        <v>0.89473684210526305</v>
      </c>
      <c r="Z28" s="65">
        <v>372</v>
      </c>
      <c r="AA28" s="66">
        <v>49</v>
      </c>
      <c r="AB28" s="29">
        <v>0.88361045130641303</v>
      </c>
      <c r="AC28" s="65">
        <v>368</v>
      </c>
      <c r="AD28" s="66">
        <v>50</v>
      </c>
      <c r="AE28" s="29">
        <v>0.88038277511961704</v>
      </c>
      <c r="AF28" s="65">
        <v>366</v>
      </c>
      <c r="AG28" s="66">
        <v>60</v>
      </c>
      <c r="AH28" s="29">
        <v>0.85915492957746498</v>
      </c>
    </row>
    <row r="29" spans="1:34" x14ac:dyDescent="0.25">
      <c r="A29" s="19" t="s">
        <v>16</v>
      </c>
      <c r="B29" s="76">
        <v>365</v>
      </c>
      <c r="C29" s="77">
        <v>35</v>
      </c>
      <c r="D29" s="29">
        <v>0.91249999999999998</v>
      </c>
      <c r="E29" s="76">
        <v>381</v>
      </c>
      <c r="F29" s="77">
        <v>30</v>
      </c>
      <c r="G29" s="29">
        <v>0.92700729927007297</v>
      </c>
      <c r="H29" s="76">
        <v>379</v>
      </c>
      <c r="I29" s="77">
        <v>28</v>
      </c>
      <c r="J29" s="29">
        <v>0.93120393120393097</v>
      </c>
      <c r="K29" s="76">
        <v>367</v>
      </c>
      <c r="L29" s="77">
        <v>31</v>
      </c>
      <c r="M29" s="29">
        <v>0.92211055276381904</v>
      </c>
      <c r="N29" s="76">
        <v>392</v>
      </c>
      <c r="O29" s="77">
        <v>33</v>
      </c>
      <c r="P29" s="29">
        <v>0.92235294117647104</v>
      </c>
      <c r="Q29" s="65">
        <v>393</v>
      </c>
      <c r="R29" s="66">
        <v>40</v>
      </c>
      <c r="S29" s="29">
        <v>0.90762124711316405</v>
      </c>
      <c r="T29" s="65">
        <v>396</v>
      </c>
      <c r="U29" s="66">
        <v>46</v>
      </c>
      <c r="V29" s="29">
        <v>0.89592760180995501</v>
      </c>
      <c r="W29" s="65">
        <v>396</v>
      </c>
      <c r="X29" s="66">
        <v>47</v>
      </c>
      <c r="Y29" s="29">
        <v>0.89390519187358897</v>
      </c>
      <c r="Z29" s="65">
        <v>411</v>
      </c>
      <c r="AA29" s="66">
        <v>28</v>
      </c>
      <c r="AB29" s="29">
        <v>0.93621867881549004</v>
      </c>
      <c r="AC29" s="65">
        <v>409</v>
      </c>
      <c r="AD29" s="66">
        <v>22</v>
      </c>
      <c r="AE29" s="29">
        <v>0.94895591647331801</v>
      </c>
      <c r="AF29" s="65">
        <v>406</v>
      </c>
      <c r="AG29" s="66">
        <v>20</v>
      </c>
      <c r="AH29" s="29">
        <v>0.95305164319248803</v>
      </c>
    </row>
    <row r="30" spans="1:34" x14ac:dyDescent="0.25">
      <c r="A30" s="19" t="s">
        <v>17</v>
      </c>
      <c r="B30" s="76">
        <v>877</v>
      </c>
      <c r="C30" s="77">
        <v>74</v>
      </c>
      <c r="D30" s="29">
        <v>0.92218717139852802</v>
      </c>
      <c r="E30" s="76">
        <v>864</v>
      </c>
      <c r="F30" s="77">
        <v>80</v>
      </c>
      <c r="G30" s="29">
        <v>0.91525423728813604</v>
      </c>
      <c r="H30" s="76">
        <v>857</v>
      </c>
      <c r="I30" s="77">
        <v>86</v>
      </c>
      <c r="J30" s="29">
        <v>0.90880169671261901</v>
      </c>
      <c r="K30" s="76">
        <v>855</v>
      </c>
      <c r="L30" s="77">
        <v>100</v>
      </c>
      <c r="M30" s="29">
        <v>0.89528795811518302</v>
      </c>
      <c r="N30" s="76">
        <v>867</v>
      </c>
      <c r="O30" s="77">
        <v>100</v>
      </c>
      <c r="P30" s="29">
        <v>0.89658738366080704</v>
      </c>
      <c r="Q30" s="65">
        <v>883</v>
      </c>
      <c r="R30" s="66">
        <v>99</v>
      </c>
      <c r="S30" s="29">
        <v>0.89918533604887996</v>
      </c>
      <c r="T30" s="65">
        <v>858</v>
      </c>
      <c r="U30" s="66">
        <v>123</v>
      </c>
      <c r="V30" s="29">
        <v>0.874617737003058</v>
      </c>
      <c r="W30" s="65">
        <v>814</v>
      </c>
      <c r="X30" s="66">
        <v>152</v>
      </c>
      <c r="Y30" s="29">
        <v>0.84265010351966896</v>
      </c>
      <c r="Z30" s="65">
        <v>829</v>
      </c>
      <c r="AA30" s="66">
        <v>145</v>
      </c>
      <c r="AB30" s="29">
        <v>0.85112936344969203</v>
      </c>
      <c r="AC30" s="65">
        <v>840</v>
      </c>
      <c r="AD30" s="66">
        <v>117</v>
      </c>
      <c r="AE30" s="29">
        <v>0.87774294670846398</v>
      </c>
      <c r="AF30" s="65">
        <v>800</v>
      </c>
      <c r="AG30" s="66">
        <v>125</v>
      </c>
      <c r="AH30" s="29">
        <v>0.86486486486486502</v>
      </c>
    </row>
    <row r="31" spans="1:34" x14ac:dyDescent="0.25">
      <c r="A31" s="19" t="s">
        <v>18</v>
      </c>
      <c r="B31" s="76">
        <v>392</v>
      </c>
      <c r="C31" s="77">
        <v>35</v>
      </c>
      <c r="D31" s="29">
        <v>0.91803278688524603</v>
      </c>
      <c r="E31" s="76">
        <v>392</v>
      </c>
      <c r="F31" s="77">
        <v>37</v>
      </c>
      <c r="G31" s="29">
        <v>0.91375291375291401</v>
      </c>
      <c r="H31" s="76">
        <v>389</v>
      </c>
      <c r="I31" s="77">
        <v>48</v>
      </c>
      <c r="J31" s="29">
        <v>0.89016018306636202</v>
      </c>
      <c r="K31" s="76">
        <v>385</v>
      </c>
      <c r="L31" s="77">
        <v>53</v>
      </c>
      <c r="M31" s="29">
        <v>0.87899543378995404</v>
      </c>
      <c r="N31" s="76">
        <v>391</v>
      </c>
      <c r="O31" s="77">
        <v>45</v>
      </c>
      <c r="P31" s="29">
        <v>0.89678899082568797</v>
      </c>
      <c r="Q31" s="65">
        <v>393</v>
      </c>
      <c r="R31" s="66">
        <v>45</v>
      </c>
      <c r="S31" s="29">
        <v>0.897260273972603</v>
      </c>
      <c r="T31" s="65">
        <v>387</v>
      </c>
      <c r="U31" s="66">
        <v>52</v>
      </c>
      <c r="V31" s="29">
        <v>0.88154897494305196</v>
      </c>
      <c r="W31" s="65">
        <v>385</v>
      </c>
      <c r="X31" s="66">
        <v>56</v>
      </c>
      <c r="Y31" s="29">
        <v>0.87301587301587302</v>
      </c>
      <c r="Z31" s="65">
        <v>380</v>
      </c>
      <c r="AA31" s="66">
        <v>54</v>
      </c>
      <c r="AB31" s="29">
        <v>0.87557603686635899</v>
      </c>
      <c r="AC31" s="65">
        <v>387</v>
      </c>
      <c r="AD31" s="66">
        <v>59</v>
      </c>
      <c r="AE31" s="29">
        <v>0.86771300448430499</v>
      </c>
      <c r="AF31" s="65">
        <v>383</v>
      </c>
      <c r="AG31" s="66">
        <v>68</v>
      </c>
      <c r="AH31" s="29">
        <v>0.84922394678492197</v>
      </c>
    </row>
    <row r="32" spans="1:34" x14ac:dyDescent="0.25">
      <c r="A32" s="19" t="s">
        <v>19</v>
      </c>
      <c r="B32" s="76">
        <v>358</v>
      </c>
      <c r="C32" s="77">
        <v>68</v>
      </c>
      <c r="D32" s="29">
        <v>0.84037558685446001</v>
      </c>
      <c r="E32" s="76">
        <v>359</v>
      </c>
      <c r="F32" s="77">
        <v>74</v>
      </c>
      <c r="G32" s="29">
        <v>0.82909930715935298</v>
      </c>
      <c r="H32" s="76">
        <v>382</v>
      </c>
      <c r="I32" s="77">
        <v>62</v>
      </c>
      <c r="J32" s="29">
        <v>0.86036036036036001</v>
      </c>
      <c r="K32" s="76">
        <v>385</v>
      </c>
      <c r="L32" s="77">
        <v>60</v>
      </c>
      <c r="M32" s="29">
        <v>0.86516853932584303</v>
      </c>
      <c r="N32" s="76">
        <v>387</v>
      </c>
      <c r="O32" s="77">
        <v>57</v>
      </c>
      <c r="P32" s="29">
        <v>0.87162162162162204</v>
      </c>
      <c r="Q32" s="65">
        <v>370</v>
      </c>
      <c r="R32" s="66">
        <v>79</v>
      </c>
      <c r="S32" s="29">
        <v>0.82405345211581305</v>
      </c>
      <c r="T32" s="65">
        <v>374</v>
      </c>
      <c r="U32" s="66">
        <v>80</v>
      </c>
      <c r="V32" s="29">
        <v>0.82378854625550701</v>
      </c>
      <c r="W32" s="65">
        <v>382</v>
      </c>
      <c r="X32" s="66">
        <v>73</v>
      </c>
      <c r="Y32" s="29">
        <v>0.83956043956044002</v>
      </c>
      <c r="Z32" s="65">
        <v>390</v>
      </c>
      <c r="AA32" s="66">
        <v>66</v>
      </c>
      <c r="AB32" s="29">
        <v>0.85526315789473695</v>
      </c>
      <c r="AC32" s="65">
        <v>394</v>
      </c>
      <c r="AD32" s="66">
        <v>53</v>
      </c>
      <c r="AE32" s="29">
        <v>0.88143176733780804</v>
      </c>
      <c r="AF32" s="67">
        <v>392</v>
      </c>
      <c r="AG32" s="68">
        <v>50</v>
      </c>
      <c r="AH32" s="29">
        <v>0.88687782805429904</v>
      </c>
    </row>
    <row r="33" spans="1:35" ht="15.75" thickBot="1" x14ac:dyDescent="0.3">
      <c r="A33" s="31" t="s">
        <v>20</v>
      </c>
      <c r="B33" s="76">
        <v>439</v>
      </c>
      <c r="C33" s="77">
        <v>75</v>
      </c>
      <c r="D33" s="29">
        <v>0.85408560311283999</v>
      </c>
      <c r="E33" s="76">
        <v>452</v>
      </c>
      <c r="F33" s="77">
        <v>73</v>
      </c>
      <c r="G33" s="29">
        <v>0.86095238095238102</v>
      </c>
      <c r="H33" s="76">
        <v>427</v>
      </c>
      <c r="I33" s="77">
        <v>70</v>
      </c>
      <c r="J33" s="29">
        <v>0.85915492957746498</v>
      </c>
      <c r="K33" s="76">
        <v>431</v>
      </c>
      <c r="L33" s="77">
        <v>55</v>
      </c>
      <c r="M33" s="29">
        <v>0.88683127572016496</v>
      </c>
      <c r="N33" s="76">
        <v>431</v>
      </c>
      <c r="O33" s="77">
        <v>60</v>
      </c>
      <c r="P33" s="29">
        <v>0.87780040733197595</v>
      </c>
      <c r="Q33" s="69">
        <v>425</v>
      </c>
      <c r="R33" s="70">
        <v>67</v>
      </c>
      <c r="S33" s="71">
        <v>0.86382113821138196</v>
      </c>
      <c r="T33" s="69">
        <v>408</v>
      </c>
      <c r="U33" s="70">
        <v>90</v>
      </c>
      <c r="V33" s="71">
        <v>0.81927710843373502</v>
      </c>
      <c r="W33" s="69">
        <v>407</v>
      </c>
      <c r="X33" s="70">
        <v>87</v>
      </c>
      <c r="Y33" s="71">
        <v>0.82388663967611298</v>
      </c>
      <c r="Z33" s="72">
        <v>407</v>
      </c>
      <c r="AA33" s="73">
        <v>96</v>
      </c>
      <c r="AB33" s="30">
        <v>0.80914512922465198</v>
      </c>
      <c r="AC33" s="72">
        <v>417</v>
      </c>
      <c r="AD33" s="73">
        <v>88</v>
      </c>
      <c r="AE33" s="30">
        <v>0.82574257425742603</v>
      </c>
      <c r="AF33" s="74">
        <v>430</v>
      </c>
      <c r="AG33" s="75">
        <v>72</v>
      </c>
      <c r="AH33" s="30">
        <v>0.856573705179283</v>
      </c>
    </row>
    <row r="34" spans="1:35" s="10" customFormat="1" ht="17.25" thickTop="1" thickBot="1" x14ac:dyDescent="0.3">
      <c r="A34" s="20" t="s">
        <v>23</v>
      </c>
      <c r="B34" s="58">
        <v>16864</v>
      </c>
      <c r="C34" s="59">
        <v>1650</v>
      </c>
      <c r="D34" s="60">
        <v>0.91087825429404801</v>
      </c>
      <c r="E34" s="58">
        <v>17035</v>
      </c>
      <c r="F34" s="59">
        <v>1739</v>
      </c>
      <c r="G34" s="60">
        <v>0.90737189730478296</v>
      </c>
      <c r="H34" s="58">
        <v>16914</v>
      </c>
      <c r="I34" s="59">
        <v>1773</v>
      </c>
      <c r="J34" s="60">
        <v>0.90512120725638101</v>
      </c>
      <c r="K34" s="58">
        <v>16879</v>
      </c>
      <c r="L34" s="59">
        <v>1789</v>
      </c>
      <c r="M34" s="60">
        <v>0.90416755946003902</v>
      </c>
      <c r="N34" s="58">
        <v>16700</v>
      </c>
      <c r="O34" s="59">
        <v>1939</v>
      </c>
      <c r="P34" s="60">
        <v>0.89597081388486499</v>
      </c>
      <c r="Q34" s="58">
        <v>16500</v>
      </c>
      <c r="R34" s="59">
        <v>1942</v>
      </c>
      <c r="S34" s="60">
        <v>0.89469688753931198</v>
      </c>
      <c r="T34" s="58">
        <v>16464</v>
      </c>
      <c r="U34" s="59">
        <v>2048</v>
      </c>
      <c r="V34" s="60">
        <v>0.88936905790838405</v>
      </c>
      <c r="W34" s="58">
        <v>16280</v>
      </c>
      <c r="X34" s="59">
        <v>2303</v>
      </c>
      <c r="Y34" s="60">
        <v>0.87606952591077902</v>
      </c>
      <c r="Z34" s="58">
        <v>16180</v>
      </c>
      <c r="AA34" s="59">
        <v>2404</v>
      </c>
      <c r="AB34" s="60">
        <v>0.87064141196728395</v>
      </c>
      <c r="AC34" s="58">
        <v>16074</v>
      </c>
      <c r="AD34" s="59">
        <v>2618</v>
      </c>
      <c r="AE34" s="60">
        <v>0.85994008131821098</v>
      </c>
      <c r="AF34" s="37">
        <v>16092</v>
      </c>
      <c r="AG34" s="36">
        <v>2618</v>
      </c>
      <c r="AH34" s="35">
        <v>0.86007482629609799</v>
      </c>
    </row>
    <row r="36" spans="1:35" ht="17.25" thickBot="1" x14ac:dyDescent="0.3">
      <c r="A36" s="4" t="s">
        <v>30</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5" ht="31.15" customHeight="1" thickBot="1" x14ac:dyDescent="0.3">
      <c r="A37" s="5" t="s">
        <v>86</v>
      </c>
      <c r="B37" s="79" t="s">
        <v>104</v>
      </c>
      <c r="C37" s="80"/>
      <c r="D37" s="81"/>
      <c r="E37" s="79" t="s">
        <v>103</v>
      </c>
      <c r="F37" s="80"/>
      <c r="G37" s="81"/>
      <c r="H37" s="79" t="s">
        <v>101</v>
      </c>
      <c r="I37" s="80"/>
      <c r="J37" s="81"/>
      <c r="K37" s="79" t="s">
        <v>100</v>
      </c>
      <c r="L37" s="80"/>
      <c r="M37" s="81"/>
      <c r="N37" s="79" t="s">
        <v>99</v>
      </c>
      <c r="O37" s="80"/>
      <c r="P37" s="81"/>
      <c r="Q37" s="79" t="s">
        <v>95</v>
      </c>
      <c r="R37" s="80"/>
      <c r="S37" s="81"/>
      <c r="T37" s="79" t="s">
        <v>94</v>
      </c>
      <c r="U37" s="80"/>
      <c r="V37" s="81"/>
      <c r="W37" s="79" t="s">
        <v>93</v>
      </c>
      <c r="X37" s="80"/>
      <c r="Y37" s="81"/>
      <c r="Z37" s="79" t="s">
        <v>91</v>
      </c>
      <c r="AA37" s="80"/>
      <c r="AB37" s="81"/>
      <c r="AC37" s="79" t="s">
        <v>89</v>
      </c>
      <c r="AD37" s="80"/>
      <c r="AE37" s="81"/>
      <c r="AF37" s="82" t="s">
        <v>27</v>
      </c>
      <c r="AG37" s="83"/>
      <c r="AH37" s="84"/>
    </row>
    <row r="38" spans="1:35" ht="17.25" thickBot="1" x14ac:dyDescent="0.3">
      <c r="A38" s="56" t="s">
        <v>24</v>
      </c>
      <c r="B38" s="49" t="s">
        <v>25</v>
      </c>
      <c r="C38" s="50" t="s">
        <v>26</v>
      </c>
      <c r="D38" s="51" t="s">
        <v>21</v>
      </c>
      <c r="E38" s="49" t="s">
        <v>25</v>
      </c>
      <c r="F38" s="50" t="s">
        <v>26</v>
      </c>
      <c r="G38" s="51" t="s">
        <v>21</v>
      </c>
      <c r="H38" s="49" t="s">
        <v>25</v>
      </c>
      <c r="I38" s="50" t="s">
        <v>26</v>
      </c>
      <c r="J38" s="51" t="s">
        <v>21</v>
      </c>
      <c r="K38" s="49" t="s">
        <v>25</v>
      </c>
      <c r="L38" s="50" t="s">
        <v>26</v>
      </c>
      <c r="M38" s="51" t="s">
        <v>21</v>
      </c>
      <c r="N38" s="49" t="s">
        <v>25</v>
      </c>
      <c r="O38" s="50" t="s">
        <v>26</v>
      </c>
      <c r="P38" s="51" t="s">
        <v>21</v>
      </c>
      <c r="Q38" s="49" t="s">
        <v>25</v>
      </c>
      <c r="R38" s="50" t="s">
        <v>26</v>
      </c>
      <c r="S38" s="51" t="s">
        <v>21</v>
      </c>
      <c r="T38" s="49" t="s">
        <v>25</v>
      </c>
      <c r="U38" s="50" t="s">
        <v>26</v>
      </c>
      <c r="V38" s="51" t="s">
        <v>21</v>
      </c>
      <c r="W38" s="49" t="s">
        <v>25</v>
      </c>
      <c r="X38" s="50" t="s">
        <v>26</v>
      </c>
      <c r="Y38" s="51" t="s">
        <v>21</v>
      </c>
      <c r="Z38" s="49" t="s">
        <v>25</v>
      </c>
      <c r="AA38" s="50" t="s">
        <v>26</v>
      </c>
      <c r="AB38" s="51" t="s">
        <v>21</v>
      </c>
      <c r="AC38" s="49" t="s">
        <v>25</v>
      </c>
      <c r="AD38" s="50" t="s">
        <v>26</v>
      </c>
      <c r="AE38" s="51" t="s">
        <v>21</v>
      </c>
      <c r="AF38" s="52" t="s">
        <v>25</v>
      </c>
      <c r="AG38" s="53" t="s">
        <v>26</v>
      </c>
      <c r="AH38" s="54" t="s">
        <v>21</v>
      </c>
      <c r="AI38" s="39"/>
    </row>
    <row r="39" spans="1:35" x14ac:dyDescent="0.25">
      <c r="A39" s="57" t="s">
        <v>0</v>
      </c>
      <c r="B39" s="76">
        <v>58</v>
      </c>
      <c r="C39" s="77">
        <v>7</v>
      </c>
      <c r="D39" s="78">
        <v>0.89230769230769202</v>
      </c>
      <c r="E39" s="76">
        <v>58</v>
      </c>
      <c r="F39" s="77">
        <v>7</v>
      </c>
      <c r="G39" s="78">
        <v>0.89230769230769202</v>
      </c>
      <c r="H39" s="76">
        <v>57</v>
      </c>
      <c r="I39" s="77">
        <v>11</v>
      </c>
      <c r="J39" s="78">
        <v>0.83823529411764697</v>
      </c>
      <c r="K39" s="76">
        <v>61</v>
      </c>
      <c r="L39" s="77">
        <v>8</v>
      </c>
      <c r="M39" s="78">
        <v>0.88405797101449302</v>
      </c>
      <c r="N39" s="76">
        <v>62</v>
      </c>
      <c r="O39" s="77">
        <v>7</v>
      </c>
      <c r="P39" s="78">
        <v>0.89855072463768104</v>
      </c>
      <c r="Q39" s="65">
        <v>64</v>
      </c>
      <c r="R39" s="66">
        <v>5</v>
      </c>
      <c r="S39" s="29">
        <v>0.92753623188405798</v>
      </c>
      <c r="T39" s="65">
        <v>67</v>
      </c>
      <c r="U39" s="66">
        <v>2</v>
      </c>
      <c r="V39" s="29">
        <v>0.97101449275362295</v>
      </c>
      <c r="W39" s="65">
        <v>68</v>
      </c>
      <c r="X39" s="66">
        <v>4</v>
      </c>
      <c r="Y39" s="29">
        <v>0.94444444444444398</v>
      </c>
      <c r="Z39" s="65">
        <v>67</v>
      </c>
      <c r="AA39" s="66">
        <v>7</v>
      </c>
      <c r="AB39" s="29">
        <v>0.90540540540540504</v>
      </c>
      <c r="AC39" s="65">
        <v>67</v>
      </c>
      <c r="AD39" s="66">
        <v>8</v>
      </c>
      <c r="AE39" s="29">
        <v>0.89333333333333298</v>
      </c>
      <c r="AF39" s="65">
        <v>68</v>
      </c>
      <c r="AG39" s="66">
        <v>7</v>
      </c>
      <c r="AH39" s="29">
        <v>0.90666666666666695</v>
      </c>
      <c r="AI39" s="39"/>
    </row>
    <row r="40" spans="1:35" x14ac:dyDescent="0.25">
      <c r="A40" s="21" t="s">
        <v>1</v>
      </c>
      <c r="B40" s="76">
        <v>44</v>
      </c>
      <c r="C40" s="77">
        <v>12</v>
      </c>
      <c r="D40" s="78">
        <v>0.78571428571428603</v>
      </c>
      <c r="E40" s="76">
        <v>47</v>
      </c>
      <c r="F40" s="77">
        <v>11</v>
      </c>
      <c r="G40" s="78">
        <v>0.81034482758620696</v>
      </c>
      <c r="H40" s="76">
        <v>51</v>
      </c>
      <c r="I40" s="77">
        <v>12</v>
      </c>
      <c r="J40" s="78">
        <v>0.80952380952380998</v>
      </c>
      <c r="K40" s="76">
        <v>52</v>
      </c>
      <c r="L40" s="77">
        <v>12</v>
      </c>
      <c r="M40" s="78">
        <v>0.8125</v>
      </c>
      <c r="N40" s="76">
        <v>57</v>
      </c>
      <c r="O40" s="77">
        <v>10</v>
      </c>
      <c r="P40" s="78">
        <v>0.85074626865671599</v>
      </c>
      <c r="Q40" s="65">
        <v>59</v>
      </c>
      <c r="R40" s="66">
        <v>11</v>
      </c>
      <c r="S40" s="29">
        <v>0.84285714285714297</v>
      </c>
      <c r="T40" s="65">
        <v>57</v>
      </c>
      <c r="U40" s="66">
        <v>14</v>
      </c>
      <c r="V40" s="29">
        <v>0.80281690140845097</v>
      </c>
      <c r="W40" s="65">
        <v>62</v>
      </c>
      <c r="X40" s="66">
        <v>18</v>
      </c>
      <c r="Y40" s="29">
        <v>0.77500000000000002</v>
      </c>
      <c r="Z40" s="65">
        <v>66</v>
      </c>
      <c r="AA40" s="66">
        <v>20</v>
      </c>
      <c r="AB40" s="29">
        <v>0.76744186046511598</v>
      </c>
      <c r="AC40" s="65">
        <v>69</v>
      </c>
      <c r="AD40" s="66">
        <v>23</v>
      </c>
      <c r="AE40" s="29">
        <v>0.75</v>
      </c>
      <c r="AF40" s="65">
        <v>71</v>
      </c>
      <c r="AG40" s="66">
        <v>24</v>
      </c>
      <c r="AH40" s="29">
        <v>0.74736842105263201</v>
      </c>
      <c r="AI40" s="39"/>
    </row>
    <row r="41" spans="1:35" x14ac:dyDescent="0.25">
      <c r="A41" s="21" t="s">
        <v>2</v>
      </c>
      <c r="B41" s="76">
        <v>171</v>
      </c>
      <c r="C41" s="77">
        <v>26</v>
      </c>
      <c r="D41" s="78">
        <v>0.86802030456852797</v>
      </c>
      <c r="E41" s="76">
        <v>171</v>
      </c>
      <c r="F41" s="77">
        <v>24</v>
      </c>
      <c r="G41" s="78">
        <v>0.87692307692307703</v>
      </c>
      <c r="H41" s="76">
        <v>175</v>
      </c>
      <c r="I41" s="77">
        <v>26</v>
      </c>
      <c r="J41" s="78">
        <v>0.87064676616915404</v>
      </c>
      <c r="K41" s="76">
        <v>171</v>
      </c>
      <c r="L41" s="77">
        <v>23</v>
      </c>
      <c r="M41" s="78">
        <v>0.88144329896907203</v>
      </c>
      <c r="N41" s="76">
        <v>165</v>
      </c>
      <c r="O41" s="77">
        <v>21</v>
      </c>
      <c r="P41" s="78">
        <v>0.88709677419354804</v>
      </c>
      <c r="Q41" s="65">
        <v>156</v>
      </c>
      <c r="R41" s="66">
        <v>20</v>
      </c>
      <c r="S41" s="29">
        <v>0.88636363636363602</v>
      </c>
      <c r="T41" s="65">
        <v>161</v>
      </c>
      <c r="U41" s="66">
        <v>16</v>
      </c>
      <c r="V41" s="29">
        <v>0.90960451977401102</v>
      </c>
      <c r="W41" s="65">
        <v>166</v>
      </c>
      <c r="X41" s="66">
        <v>13</v>
      </c>
      <c r="Y41" s="29">
        <v>0.92737430167597801</v>
      </c>
      <c r="Z41" s="65">
        <v>154</v>
      </c>
      <c r="AA41" s="66">
        <v>25</v>
      </c>
      <c r="AB41" s="29">
        <v>0.86033519553072602</v>
      </c>
      <c r="AC41" s="65">
        <v>147</v>
      </c>
      <c r="AD41" s="66">
        <v>22</v>
      </c>
      <c r="AE41" s="29">
        <v>0.86982248520710104</v>
      </c>
      <c r="AF41" s="65">
        <v>139</v>
      </c>
      <c r="AG41" s="66">
        <v>19</v>
      </c>
      <c r="AH41" s="29">
        <v>0.879746835443038</v>
      </c>
      <c r="AI41" s="39"/>
    </row>
    <row r="42" spans="1:35" x14ac:dyDescent="0.25">
      <c r="A42" s="21" t="s">
        <v>3</v>
      </c>
      <c r="B42" s="76">
        <v>127</v>
      </c>
      <c r="C42" s="77">
        <v>14</v>
      </c>
      <c r="D42" s="78">
        <v>0.900709219858156</v>
      </c>
      <c r="E42" s="76">
        <v>118</v>
      </c>
      <c r="F42" s="77">
        <v>20</v>
      </c>
      <c r="G42" s="78">
        <v>0.85507246376811596</v>
      </c>
      <c r="H42" s="76">
        <v>117</v>
      </c>
      <c r="I42" s="77">
        <v>24</v>
      </c>
      <c r="J42" s="78">
        <v>0.82978723404255295</v>
      </c>
      <c r="K42" s="76">
        <v>127</v>
      </c>
      <c r="L42" s="77">
        <v>25</v>
      </c>
      <c r="M42" s="78">
        <v>0.83552631578947401</v>
      </c>
      <c r="N42" s="76">
        <v>131</v>
      </c>
      <c r="O42" s="77">
        <v>22</v>
      </c>
      <c r="P42" s="78">
        <v>0.85620915032679701</v>
      </c>
      <c r="Q42" s="65">
        <v>129</v>
      </c>
      <c r="R42" s="66">
        <v>24</v>
      </c>
      <c r="S42" s="29">
        <v>0.84313725490196101</v>
      </c>
      <c r="T42" s="65">
        <v>138</v>
      </c>
      <c r="U42" s="66">
        <v>25</v>
      </c>
      <c r="V42" s="29">
        <v>0.84662576687116597</v>
      </c>
      <c r="W42" s="65">
        <v>136</v>
      </c>
      <c r="X42" s="66">
        <v>25</v>
      </c>
      <c r="Y42" s="29">
        <v>0.84472049689440998</v>
      </c>
      <c r="Z42" s="65">
        <v>119</v>
      </c>
      <c r="AA42" s="66">
        <v>28</v>
      </c>
      <c r="AB42" s="29">
        <v>0.80952380952380998</v>
      </c>
      <c r="AC42" s="65">
        <v>124</v>
      </c>
      <c r="AD42" s="66">
        <v>24</v>
      </c>
      <c r="AE42" s="29">
        <v>0.83783783783783805</v>
      </c>
      <c r="AF42" s="65">
        <v>127</v>
      </c>
      <c r="AG42" s="66">
        <v>24</v>
      </c>
      <c r="AH42" s="29">
        <v>0.84105960264900703</v>
      </c>
      <c r="AI42" s="39"/>
    </row>
    <row r="43" spans="1:35" x14ac:dyDescent="0.25">
      <c r="A43" s="21" t="s">
        <v>4</v>
      </c>
      <c r="B43" s="76">
        <v>137</v>
      </c>
      <c r="C43" s="77">
        <v>38</v>
      </c>
      <c r="D43" s="78">
        <v>0.78285714285714303</v>
      </c>
      <c r="E43" s="76">
        <v>149</v>
      </c>
      <c r="F43" s="77">
        <v>38</v>
      </c>
      <c r="G43" s="78">
        <v>0.79679144385026701</v>
      </c>
      <c r="H43" s="76">
        <v>149</v>
      </c>
      <c r="I43" s="77">
        <v>39</v>
      </c>
      <c r="J43" s="78">
        <v>0.79255319148936199</v>
      </c>
      <c r="K43" s="76">
        <v>154</v>
      </c>
      <c r="L43" s="77">
        <v>35</v>
      </c>
      <c r="M43" s="78">
        <v>0.81481481481481499</v>
      </c>
      <c r="N43" s="76">
        <v>166</v>
      </c>
      <c r="O43" s="77">
        <v>31</v>
      </c>
      <c r="P43" s="78">
        <v>0.84263959390862897</v>
      </c>
      <c r="Q43" s="65">
        <v>166</v>
      </c>
      <c r="R43" s="66">
        <v>29</v>
      </c>
      <c r="S43" s="29">
        <v>0.85128205128205103</v>
      </c>
      <c r="T43" s="65">
        <v>171</v>
      </c>
      <c r="U43" s="66">
        <v>22</v>
      </c>
      <c r="V43" s="29">
        <v>0.886010362694301</v>
      </c>
      <c r="W43" s="65">
        <v>166</v>
      </c>
      <c r="X43" s="66">
        <v>12</v>
      </c>
      <c r="Y43" s="29">
        <v>0.93258426966292096</v>
      </c>
      <c r="Z43" s="65">
        <v>166</v>
      </c>
      <c r="AA43" s="66">
        <v>9</v>
      </c>
      <c r="AB43" s="29">
        <v>0.94857142857142895</v>
      </c>
      <c r="AC43" s="65">
        <v>162</v>
      </c>
      <c r="AD43" s="66">
        <v>19</v>
      </c>
      <c r="AE43" s="29">
        <v>0.89502762430939198</v>
      </c>
      <c r="AF43" s="65">
        <v>155</v>
      </c>
      <c r="AG43" s="66">
        <v>20</v>
      </c>
      <c r="AH43" s="29">
        <v>0.88571428571428601</v>
      </c>
      <c r="AI43" s="39"/>
    </row>
    <row r="44" spans="1:35" x14ac:dyDescent="0.25">
      <c r="A44" s="21" t="s">
        <v>5</v>
      </c>
      <c r="B44" s="76">
        <v>50</v>
      </c>
      <c r="C44" s="77">
        <v>12</v>
      </c>
      <c r="D44" s="78">
        <v>0.80645161290322598</v>
      </c>
      <c r="E44" s="76">
        <v>54</v>
      </c>
      <c r="F44" s="77">
        <v>16</v>
      </c>
      <c r="G44" s="78">
        <v>0.77142857142857102</v>
      </c>
      <c r="H44" s="76">
        <v>61</v>
      </c>
      <c r="I44" s="77">
        <v>17</v>
      </c>
      <c r="J44" s="78">
        <v>0.78205128205128205</v>
      </c>
      <c r="K44" s="76">
        <v>68</v>
      </c>
      <c r="L44" s="77">
        <v>14</v>
      </c>
      <c r="M44" s="78">
        <v>0.82926829268292701</v>
      </c>
      <c r="N44" s="76">
        <v>74</v>
      </c>
      <c r="O44" s="77">
        <v>14</v>
      </c>
      <c r="P44" s="78">
        <v>0.84090909090909105</v>
      </c>
      <c r="Q44" s="65">
        <v>76</v>
      </c>
      <c r="R44" s="66">
        <v>13</v>
      </c>
      <c r="S44" s="29">
        <v>0.85393258426966301</v>
      </c>
      <c r="T44" s="65">
        <v>86</v>
      </c>
      <c r="U44" s="66">
        <v>9</v>
      </c>
      <c r="V44" s="29">
        <v>0.90526315789473699</v>
      </c>
      <c r="W44" s="65">
        <v>84</v>
      </c>
      <c r="X44" s="66">
        <v>10</v>
      </c>
      <c r="Y44" s="29">
        <v>0.89361702127659604</v>
      </c>
      <c r="Z44" s="65">
        <v>87</v>
      </c>
      <c r="AA44" s="66">
        <v>7</v>
      </c>
      <c r="AB44" s="29">
        <v>0.92553191489361697</v>
      </c>
      <c r="AC44" s="65">
        <v>90</v>
      </c>
      <c r="AD44" s="66">
        <v>18</v>
      </c>
      <c r="AE44" s="29">
        <v>0.83333333333333304</v>
      </c>
      <c r="AF44" s="65">
        <v>89</v>
      </c>
      <c r="AG44" s="66">
        <v>17</v>
      </c>
      <c r="AH44" s="29">
        <v>0.839622641509434</v>
      </c>
      <c r="AI44" s="39"/>
    </row>
    <row r="45" spans="1:35" x14ac:dyDescent="0.25">
      <c r="A45" s="21" t="s">
        <v>6</v>
      </c>
      <c r="B45" s="76">
        <v>176</v>
      </c>
      <c r="C45" s="77">
        <v>31</v>
      </c>
      <c r="D45" s="78">
        <v>0.85024154589372003</v>
      </c>
      <c r="E45" s="76">
        <v>176</v>
      </c>
      <c r="F45" s="77">
        <v>32</v>
      </c>
      <c r="G45" s="78">
        <v>0.84615384615384603</v>
      </c>
      <c r="H45" s="76">
        <v>185</v>
      </c>
      <c r="I45" s="77">
        <v>28</v>
      </c>
      <c r="J45" s="78">
        <v>0.86854460093896702</v>
      </c>
      <c r="K45" s="76">
        <v>183</v>
      </c>
      <c r="L45" s="77">
        <v>21</v>
      </c>
      <c r="M45" s="78">
        <v>0.89705882352941202</v>
      </c>
      <c r="N45" s="76">
        <v>169</v>
      </c>
      <c r="O45" s="77">
        <v>22</v>
      </c>
      <c r="P45" s="78">
        <v>0.884816753926702</v>
      </c>
      <c r="Q45" s="65">
        <v>165</v>
      </c>
      <c r="R45" s="66">
        <v>27</v>
      </c>
      <c r="S45" s="29">
        <v>0.859375</v>
      </c>
      <c r="T45" s="65">
        <v>167</v>
      </c>
      <c r="U45" s="66">
        <v>30</v>
      </c>
      <c r="V45" s="29">
        <v>0.84771573604060901</v>
      </c>
      <c r="W45" s="65">
        <v>164</v>
      </c>
      <c r="X45" s="66">
        <v>30</v>
      </c>
      <c r="Y45" s="29">
        <v>0.84536082474226804</v>
      </c>
      <c r="Z45" s="65">
        <v>172</v>
      </c>
      <c r="AA45" s="66">
        <v>29</v>
      </c>
      <c r="AB45" s="29">
        <v>0.85572139303482597</v>
      </c>
      <c r="AC45" s="65">
        <v>170</v>
      </c>
      <c r="AD45" s="66">
        <v>32</v>
      </c>
      <c r="AE45" s="29">
        <v>0.841584158415842</v>
      </c>
      <c r="AF45" s="65">
        <v>174</v>
      </c>
      <c r="AG45" s="66">
        <v>23</v>
      </c>
      <c r="AH45" s="29">
        <v>0.88324873096446699</v>
      </c>
      <c r="AI45" s="39"/>
    </row>
    <row r="46" spans="1:35" x14ac:dyDescent="0.25">
      <c r="A46" s="21" t="s">
        <v>7</v>
      </c>
      <c r="B46" s="76">
        <v>8</v>
      </c>
      <c r="C46" s="77">
        <v>1</v>
      </c>
      <c r="D46" s="78">
        <v>0.88888888888888895</v>
      </c>
      <c r="E46" s="76">
        <v>8</v>
      </c>
      <c r="F46" s="77">
        <v>1</v>
      </c>
      <c r="G46" s="78">
        <v>0.88888888888888895</v>
      </c>
      <c r="H46" s="76">
        <v>8</v>
      </c>
      <c r="I46" s="77">
        <v>1</v>
      </c>
      <c r="J46" s="78">
        <v>0.88888888888888895</v>
      </c>
      <c r="K46" s="76">
        <v>9</v>
      </c>
      <c r="L46" s="77">
        <v>0</v>
      </c>
      <c r="M46" s="78">
        <v>1</v>
      </c>
      <c r="N46" s="76">
        <v>9</v>
      </c>
      <c r="O46" s="77">
        <v>0</v>
      </c>
      <c r="P46" s="78">
        <v>1</v>
      </c>
      <c r="Q46" s="65">
        <v>7</v>
      </c>
      <c r="R46" s="66">
        <v>2</v>
      </c>
      <c r="S46" s="29">
        <v>0.77777777777777801</v>
      </c>
      <c r="T46" s="65">
        <v>7</v>
      </c>
      <c r="U46" s="66">
        <v>2</v>
      </c>
      <c r="V46" s="29">
        <v>0.77777777777777801</v>
      </c>
      <c r="W46" s="65">
        <v>8</v>
      </c>
      <c r="X46" s="66">
        <v>1</v>
      </c>
      <c r="Y46" s="29">
        <v>0.88888888888888895</v>
      </c>
      <c r="Z46" s="65">
        <v>9</v>
      </c>
      <c r="AA46" s="66">
        <v>2</v>
      </c>
      <c r="AB46" s="29">
        <v>0.81818181818181801</v>
      </c>
      <c r="AC46" s="65">
        <v>11</v>
      </c>
      <c r="AD46" s="66">
        <v>0</v>
      </c>
      <c r="AE46" s="29">
        <v>1</v>
      </c>
      <c r="AF46" s="65">
        <v>10</v>
      </c>
      <c r="AG46" s="66">
        <v>1</v>
      </c>
      <c r="AH46" s="29">
        <v>0.90909090909090895</v>
      </c>
      <c r="AI46" s="39"/>
    </row>
    <row r="47" spans="1:35" x14ac:dyDescent="0.25">
      <c r="A47" s="21" t="s">
        <v>69</v>
      </c>
      <c r="B47" s="76">
        <v>872</v>
      </c>
      <c r="C47" s="77">
        <v>60</v>
      </c>
      <c r="D47" s="78">
        <v>0.935622317596567</v>
      </c>
      <c r="E47" s="76">
        <v>867</v>
      </c>
      <c r="F47" s="77">
        <v>60</v>
      </c>
      <c r="G47" s="78">
        <v>0.93527508090614897</v>
      </c>
      <c r="H47" s="76">
        <v>815</v>
      </c>
      <c r="I47" s="77">
        <v>87</v>
      </c>
      <c r="J47" s="78">
        <v>0.903547671840355</v>
      </c>
      <c r="K47" s="76">
        <v>806</v>
      </c>
      <c r="L47" s="77">
        <v>71</v>
      </c>
      <c r="M47" s="78">
        <v>0.91904218928164205</v>
      </c>
      <c r="N47" s="76">
        <v>784</v>
      </c>
      <c r="O47" s="77">
        <v>98</v>
      </c>
      <c r="P47" s="78">
        <v>0.88888888888888895</v>
      </c>
      <c r="Q47" s="65">
        <v>787</v>
      </c>
      <c r="R47" s="66">
        <v>103</v>
      </c>
      <c r="S47" s="29">
        <v>0.88426966292134801</v>
      </c>
      <c r="T47" s="65">
        <v>796</v>
      </c>
      <c r="U47" s="66">
        <v>110</v>
      </c>
      <c r="V47" s="29">
        <v>0.87858719646799099</v>
      </c>
      <c r="W47" s="65">
        <v>765</v>
      </c>
      <c r="X47" s="66">
        <v>128</v>
      </c>
      <c r="Y47" s="29">
        <v>0.85666293393057102</v>
      </c>
      <c r="Z47" s="65">
        <v>751</v>
      </c>
      <c r="AA47" s="66">
        <v>127</v>
      </c>
      <c r="AB47" s="29">
        <v>0.85535307517084302</v>
      </c>
      <c r="AC47" s="65">
        <v>740</v>
      </c>
      <c r="AD47" s="66">
        <v>163</v>
      </c>
      <c r="AE47" s="29">
        <v>0.81949058693244703</v>
      </c>
      <c r="AF47" s="67">
        <v>743</v>
      </c>
      <c r="AG47" s="68">
        <v>167</v>
      </c>
      <c r="AH47" s="29">
        <v>0.81648351648351603</v>
      </c>
      <c r="AI47" s="39"/>
    </row>
    <row r="48" spans="1:35" x14ac:dyDescent="0.25">
      <c r="A48" s="41" t="s">
        <v>8</v>
      </c>
      <c r="B48" s="76">
        <v>19</v>
      </c>
      <c r="C48" s="77">
        <v>0</v>
      </c>
      <c r="D48" s="78">
        <v>1</v>
      </c>
      <c r="E48" s="76">
        <v>19</v>
      </c>
      <c r="F48" s="77">
        <v>0</v>
      </c>
      <c r="G48" s="78">
        <v>1</v>
      </c>
      <c r="H48" s="76">
        <v>19</v>
      </c>
      <c r="I48" s="77">
        <v>0</v>
      </c>
      <c r="J48" s="78">
        <v>1</v>
      </c>
      <c r="K48" s="76">
        <v>9</v>
      </c>
      <c r="L48" s="77">
        <v>0</v>
      </c>
      <c r="M48" s="78">
        <v>1</v>
      </c>
      <c r="N48" s="76">
        <v>7</v>
      </c>
      <c r="O48" s="77">
        <v>1</v>
      </c>
      <c r="P48" s="78">
        <v>0.875</v>
      </c>
      <c r="Q48" s="65">
        <v>6</v>
      </c>
      <c r="R48" s="66">
        <v>1</v>
      </c>
      <c r="S48" s="29">
        <v>0.85714285714285698</v>
      </c>
      <c r="T48" s="65">
        <v>6</v>
      </c>
      <c r="U48" s="66">
        <v>2</v>
      </c>
      <c r="V48" s="29">
        <v>0.75</v>
      </c>
      <c r="W48" s="65">
        <v>8</v>
      </c>
      <c r="X48" s="66">
        <v>2</v>
      </c>
      <c r="Y48" s="29">
        <v>0.8</v>
      </c>
      <c r="Z48" s="65">
        <v>7</v>
      </c>
      <c r="AA48" s="66">
        <v>4</v>
      </c>
      <c r="AB48" s="29">
        <v>0.63636363636363602</v>
      </c>
      <c r="AC48" s="65">
        <v>9</v>
      </c>
      <c r="AD48" s="66">
        <v>3</v>
      </c>
      <c r="AE48" s="29">
        <v>0.75</v>
      </c>
      <c r="AF48" s="67">
        <v>7</v>
      </c>
      <c r="AG48" s="68">
        <v>2</v>
      </c>
      <c r="AH48" s="29">
        <v>0.77777777777777801</v>
      </c>
      <c r="AI48" s="39"/>
    </row>
    <row r="49" spans="1:35" x14ac:dyDescent="0.25">
      <c r="A49" s="41" t="s">
        <v>9</v>
      </c>
      <c r="B49" s="76">
        <v>68</v>
      </c>
      <c r="C49" s="77">
        <v>4</v>
      </c>
      <c r="D49" s="78">
        <v>0.94444444444444398</v>
      </c>
      <c r="E49" s="76">
        <v>63</v>
      </c>
      <c r="F49" s="77">
        <v>3</v>
      </c>
      <c r="G49" s="78">
        <v>0.95454545454545503</v>
      </c>
      <c r="H49" s="76">
        <v>60</v>
      </c>
      <c r="I49" s="77">
        <v>3</v>
      </c>
      <c r="J49" s="78">
        <v>0.952380952380952</v>
      </c>
      <c r="K49" s="76">
        <v>55</v>
      </c>
      <c r="L49" s="77">
        <v>3</v>
      </c>
      <c r="M49" s="78">
        <v>0.94827586206896597</v>
      </c>
      <c r="N49" s="76">
        <v>52</v>
      </c>
      <c r="O49" s="77">
        <v>2</v>
      </c>
      <c r="P49" s="78">
        <v>0.96296296296296302</v>
      </c>
      <c r="Q49" s="65">
        <v>54</v>
      </c>
      <c r="R49" s="66">
        <v>1</v>
      </c>
      <c r="S49" s="29">
        <v>0.98181818181818203</v>
      </c>
      <c r="T49" s="65">
        <v>49</v>
      </c>
      <c r="U49" s="66">
        <v>0</v>
      </c>
      <c r="V49" s="29">
        <v>1</v>
      </c>
      <c r="W49" s="65">
        <v>51</v>
      </c>
      <c r="X49" s="66">
        <v>2</v>
      </c>
      <c r="Y49" s="29">
        <v>0.96226415094339601</v>
      </c>
      <c r="Z49" s="65">
        <v>46</v>
      </c>
      <c r="AA49" s="66">
        <v>4</v>
      </c>
      <c r="AB49" s="29">
        <v>0.92</v>
      </c>
      <c r="AC49" s="65">
        <v>40</v>
      </c>
      <c r="AD49" s="66">
        <v>4</v>
      </c>
      <c r="AE49" s="29">
        <v>0.90909090909090895</v>
      </c>
      <c r="AF49" s="67">
        <v>39</v>
      </c>
      <c r="AG49" s="68">
        <v>1</v>
      </c>
      <c r="AH49" s="29">
        <v>0.97499999999999998</v>
      </c>
      <c r="AI49" s="39"/>
    </row>
    <row r="50" spans="1:35" x14ac:dyDescent="0.25">
      <c r="A50" s="41" t="s">
        <v>10</v>
      </c>
      <c r="B50" s="76">
        <v>105</v>
      </c>
      <c r="C50" s="77">
        <v>12</v>
      </c>
      <c r="D50" s="78">
        <v>0.89743589743589702</v>
      </c>
      <c r="E50" s="76">
        <v>114</v>
      </c>
      <c r="F50" s="77">
        <v>8</v>
      </c>
      <c r="G50" s="78">
        <v>0.93442622950819698</v>
      </c>
      <c r="H50" s="76">
        <v>122</v>
      </c>
      <c r="I50" s="77">
        <v>12</v>
      </c>
      <c r="J50" s="78">
        <v>0.91044776119403004</v>
      </c>
      <c r="K50" s="76">
        <v>127</v>
      </c>
      <c r="L50" s="77">
        <v>10</v>
      </c>
      <c r="M50" s="78">
        <v>0.92700729927007297</v>
      </c>
      <c r="N50" s="76">
        <v>131</v>
      </c>
      <c r="O50" s="77">
        <v>8</v>
      </c>
      <c r="P50" s="78">
        <v>0.94244604316546798</v>
      </c>
      <c r="Q50" s="65">
        <v>121</v>
      </c>
      <c r="R50" s="66">
        <v>7</v>
      </c>
      <c r="S50" s="29">
        <v>0.9453125</v>
      </c>
      <c r="T50" s="65">
        <v>126</v>
      </c>
      <c r="U50" s="66">
        <v>8</v>
      </c>
      <c r="V50" s="29">
        <v>0.94029850746268695</v>
      </c>
      <c r="W50" s="65">
        <v>128</v>
      </c>
      <c r="X50" s="66">
        <v>7</v>
      </c>
      <c r="Y50" s="29">
        <v>0.94814814814814796</v>
      </c>
      <c r="Z50" s="65">
        <v>130</v>
      </c>
      <c r="AA50" s="66">
        <v>8</v>
      </c>
      <c r="AB50" s="29">
        <v>0.94202898550724601</v>
      </c>
      <c r="AC50" s="65">
        <v>127</v>
      </c>
      <c r="AD50" s="66">
        <v>9</v>
      </c>
      <c r="AE50" s="29">
        <v>0.93382352941176505</v>
      </c>
      <c r="AF50" s="67">
        <v>134</v>
      </c>
      <c r="AG50" s="68">
        <v>7</v>
      </c>
      <c r="AH50" s="29">
        <v>0.95035460992907805</v>
      </c>
      <c r="AI50" s="39"/>
    </row>
    <row r="51" spans="1:35" x14ac:dyDescent="0.25">
      <c r="A51" s="41" t="s">
        <v>73</v>
      </c>
      <c r="B51" s="76">
        <v>229</v>
      </c>
      <c r="C51" s="77">
        <v>28</v>
      </c>
      <c r="D51" s="78">
        <v>0.89105058365758805</v>
      </c>
      <c r="E51" s="76">
        <v>237</v>
      </c>
      <c r="F51" s="77">
        <v>27</v>
      </c>
      <c r="G51" s="78">
        <v>0.89772727272727304</v>
      </c>
      <c r="H51" s="76">
        <v>242</v>
      </c>
      <c r="I51" s="77">
        <v>25</v>
      </c>
      <c r="J51" s="78">
        <v>0.90636704119850198</v>
      </c>
      <c r="K51" s="76">
        <v>243</v>
      </c>
      <c r="L51" s="77">
        <v>32</v>
      </c>
      <c r="M51" s="78">
        <v>0.883636363636364</v>
      </c>
      <c r="N51" s="76">
        <v>250</v>
      </c>
      <c r="O51" s="77">
        <v>26</v>
      </c>
      <c r="P51" s="78">
        <v>0.90579710144927505</v>
      </c>
      <c r="Q51" s="65">
        <v>248</v>
      </c>
      <c r="R51" s="66">
        <v>17</v>
      </c>
      <c r="S51" s="29">
        <v>0.93584905660377404</v>
      </c>
      <c r="T51" s="65">
        <v>247</v>
      </c>
      <c r="U51" s="66">
        <v>12</v>
      </c>
      <c r="V51" s="29">
        <v>0.95366795366795398</v>
      </c>
      <c r="W51" s="65">
        <v>248</v>
      </c>
      <c r="X51" s="66">
        <v>11</v>
      </c>
      <c r="Y51" s="29">
        <v>0.95752895752895795</v>
      </c>
      <c r="Z51" s="65">
        <v>256</v>
      </c>
      <c r="AA51" s="66">
        <v>16</v>
      </c>
      <c r="AB51" s="29">
        <v>0.94117647058823495</v>
      </c>
      <c r="AC51" s="65">
        <v>267</v>
      </c>
      <c r="AD51" s="66">
        <v>17</v>
      </c>
      <c r="AE51" s="29">
        <v>0.94014084507042295</v>
      </c>
      <c r="AF51" s="67">
        <v>267</v>
      </c>
      <c r="AG51" s="68">
        <v>20</v>
      </c>
      <c r="AH51" s="29">
        <v>0.93031358885017401</v>
      </c>
      <c r="AI51" s="39"/>
    </row>
    <row r="52" spans="1:35" x14ac:dyDescent="0.25">
      <c r="A52" s="41" t="s">
        <v>11</v>
      </c>
      <c r="B52" s="76">
        <v>83</v>
      </c>
      <c r="C52" s="77">
        <v>13</v>
      </c>
      <c r="D52" s="78">
        <v>0.86458333333333304</v>
      </c>
      <c r="E52" s="76">
        <v>80</v>
      </c>
      <c r="F52" s="77">
        <v>11</v>
      </c>
      <c r="G52" s="78">
        <v>0.879120879120879</v>
      </c>
      <c r="H52" s="76">
        <v>78</v>
      </c>
      <c r="I52" s="77">
        <v>9</v>
      </c>
      <c r="J52" s="78">
        <v>0.89655172413793105</v>
      </c>
      <c r="K52" s="76">
        <v>76</v>
      </c>
      <c r="L52" s="77">
        <v>6</v>
      </c>
      <c r="M52" s="78">
        <v>0.92682926829268297</v>
      </c>
      <c r="N52" s="76">
        <v>73</v>
      </c>
      <c r="O52" s="77">
        <v>6</v>
      </c>
      <c r="P52" s="78">
        <v>0.924050632911392</v>
      </c>
      <c r="Q52" s="65">
        <v>68</v>
      </c>
      <c r="R52" s="66">
        <v>14</v>
      </c>
      <c r="S52" s="29">
        <v>0.82926829268292701</v>
      </c>
      <c r="T52" s="65">
        <v>62</v>
      </c>
      <c r="U52" s="66">
        <v>11</v>
      </c>
      <c r="V52" s="29">
        <v>0.84931506849315097</v>
      </c>
      <c r="W52" s="65">
        <v>57</v>
      </c>
      <c r="X52" s="66">
        <v>14</v>
      </c>
      <c r="Y52" s="29">
        <v>0.80281690140845097</v>
      </c>
      <c r="Z52" s="65">
        <v>58</v>
      </c>
      <c r="AA52" s="66">
        <v>13</v>
      </c>
      <c r="AB52" s="29">
        <v>0.81690140845070403</v>
      </c>
      <c r="AC52" s="65">
        <v>59</v>
      </c>
      <c r="AD52" s="66">
        <v>13</v>
      </c>
      <c r="AE52" s="29">
        <v>0.81944444444444398</v>
      </c>
      <c r="AF52" s="67">
        <v>62</v>
      </c>
      <c r="AG52" s="68">
        <v>14</v>
      </c>
      <c r="AH52" s="29">
        <v>0.81578947368421095</v>
      </c>
      <c r="AI52" s="39"/>
    </row>
    <row r="53" spans="1:35" x14ac:dyDescent="0.25">
      <c r="A53" s="41" t="s">
        <v>12</v>
      </c>
      <c r="B53" s="76">
        <v>57</v>
      </c>
      <c r="C53" s="77">
        <v>3</v>
      </c>
      <c r="D53" s="78">
        <v>0.95</v>
      </c>
      <c r="E53" s="76">
        <v>61</v>
      </c>
      <c r="F53" s="77">
        <v>4</v>
      </c>
      <c r="G53" s="78">
        <v>0.93846153846153801</v>
      </c>
      <c r="H53" s="76">
        <v>67</v>
      </c>
      <c r="I53" s="77">
        <v>3</v>
      </c>
      <c r="J53" s="78">
        <v>0.95714285714285696</v>
      </c>
      <c r="K53" s="76">
        <v>66</v>
      </c>
      <c r="L53" s="77">
        <v>4</v>
      </c>
      <c r="M53" s="78">
        <v>0.94285714285714295</v>
      </c>
      <c r="N53" s="76">
        <v>67</v>
      </c>
      <c r="O53" s="77">
        <v>4</v>
      </c>
      <c r="P53" s="78">
        <v>0.94366197183098599</v>
      </c>
      <c r="Q53" s="65">
        <v>69</v>
      </c>
      <c r="R53" s="66">
        <v>3</v>
      </c>
      <c r="S53" s="29">
        <v>0.95833333333333304</v>
      </c>
      <c r="T53" s="65">
        <v>70</v>
      </c>
      <c r="U53" s="66">
        <v>2</v>
      </c>
      <c r="V53" s="29">
        <v>0.97222222222222199</v>
      </c>
      <c r="W53" s="65">
        <v>70</v>
      </c>
      <c r="X53" s="66">
        <v>7</v>
      </c>
      <c r="Y53" s="29">
        <v>0.90909090909090895</v>
      </c>
      <c r="Z53" s="65">
        <v>67</v>
      </c>
      <c r="AA53" s="66">
        <v>12</v>
      </c>
      <c r="AB53" s="29">
        <v>0.848101265822785</v>
      </c>
      <c r="AC53" s="65">
        <v>62</v>
      </c>
      <c r="AD53" s="66">
        <v>16</v>
      </c>
      <c r="AE53" s="29">
        <v>0.79487179487179505</v>
      </c>
      <c r="AF53" s="67">
        <v>66</v>
      </c>
      <c r="AG53" s="68">
        <v>11</v>
      </c>
      <c r="AH53" s="29">
        <v>0.85714285714285698</v>
      </c>
      <c r="AI53" s="39"/>
    </row>
    <row r="54" spans="1:35" x14ac:dyDescent="0.25">
      <c r="A54" s="41" t="s">
        <v>13</v>
      </c>
      <c r="B54" s="76">
        <v>159</v>
      </c>
      <c r="C54" s="77">
        <v>3</v>
      </c>
      <c r="D54" s="78">
        <v>0.98148148148148195</v>
      </c>
      <c r="E54" s="76">
        <v>165</v>
      </c>
      <c r="F54" s="77">
        <v>4</v>
      </c>
      <c r="G54" s="78">
        <v>0.976331360946746</v>
      </c>
      <c r="H54" s="76">
        <v>176</v>
      </c>
      <c r="I54" s="77">
        <v>3</v>
      </c>
      <c r="J54" s="78">
        <v>0.983240223463687</v>
      </c>
      <c r="K54" s="76">
        <v>175</v>
      </c>
      <c r="L54" s="77">
        <v>5</v>
      </c>
      <c r="M54" s="78">
        <v>0.97222222222222199</v>
      </c>
      <c r="N54" s="76">
        <v>175</v>
      </c>
      <c r="O54" s="77">
        <v>5</v>
      </c>
      <c r="P54" s="78">
        <v>0.97222222222222199</v>
      </c>
      <c r="Q54" s="65">
        <v>170</v>
      </c>
      <c r="R54" s="66">
        <v>6</v>
      </c>
      <c r="S54" s="29">
        <v>0.96590909090909105</v>
      </c>
      <c r="T54" s="65">
        <v>155</v>
      </c>
      <c r="U54" s="66">
        <v>8</v>
      </c>
      <c r="V54" s="29">
        <v>0.95092024539877296</v>
      </c>
      <c r="W54" s="65">
        <v>152</v>
      </c>
      <c r="X54" s="66">
        <v>8</v>
      </c>
      <c r="Y54" s="29">
        <v>0.95</v>
      </c>
      <c r="Z54" s="65">
        <v>142</v>
      </c>
      <c r="AA54" s="66">
        <v>15</v>
      </c>
      <c r="AB54" s="29">
        <v>0.904458598726115</v>
      </c>
      <c r="AC54" s="65">
        <v>139</v>
      </c>
      <c r="AD54" s="66">
        <v>15</v>
      </c>
      <c r="AE54" s="29">
        <v>0.90259740259740295</v>
      </c>
      <c r="AF54" s="67">
        <v>140</v>
      </c>
      <c r="AG54" s="68">
        <v>16</v>
      </c>
      <c r="AH54" s="29">
        <v>0.89743589743589702</v>
      </c>
      <c r="AI54" s="39"/>
    </row>
    <row r="55" spans="1:35" x14ac:dyDescent="0.25">
      <c r="A55" s="41" t="s">
        <v>14</v>
      </c>
      <c r="B55" s="76">
        <v>103</v>
      </c>
      <c r="C55" s="77">
        <v>13</v>
      </c>
      <c r="D55" s="78">
        <v>0.88793103448275901</v>
      </c>
      <c r="E55" s="76">
        <v>101</v>
      </c>
      <c r="F55" s="77">
        <v>15</v>
      </c>
      <c r="G55" s="78">
        <v>0.87068965517241403</v>
      </c>
      <c r="H55" s="76">
        <v>91</v>
      </c>
      <c r="I55" s="77">
        <v>21</v>
      </c>
      <c r="J55" s="78">
        <v>0.8125</v>
      </c>
      <c r="K55" s="76">
        <v>91</v>
      </c>
      <c r="L55" s="77">
        <v>26</v>
      </c>
      <c r="M55" s="78">
        <v>0.77777777777777801</v>
      </c>
      <c r="N55" s="76">
        <v>91</v>
      </c>
      <c r="O55" s="77">
        <v>32</v>
      </c>
      <c r="P55" s="78">
        <v>0.73983739837398399</v>
      </c>
      <c r="Q55" s="65">
        <v>87</v>
      </c>
      <c r="R55" s="66">
        <v>30</v>
      </c>
      <c r="S55" s="29">
        <v>0.74358974358974395</v>
      </c>
      <c r="T55" s="65">
        <v>92</v>
      </c>
      <c r="U55" s="66">
        <v>34</v>
      </c>
      <c r="V55" s="29">
        <v>0.73015873015873001</v>
      </c>
      <c r="W55" s="65">
        <v>93</v>
      </c>
      <c r="X55" s="66">
        <v>41</v>
      </c>
      <c r="Y55" s="29">
        <v>0.69402985074626899</v>
      </c>
      <c r="Z55" s="65">
        <v>93</v>
      </c>
      <c r="AA55" s="66">
        <v>42</v>
      </c>
      <c r="AB55" s="29">
        <v>0.68888888888888899</v>
      </c>
      <c r="AC55" s="65">
        <v>99</v>
      </c>
      <c r="AD55" s="66">
        <v>56</v>
      </c>
      <c r="AE55" s="29">
        <v>0.63870967741935503</v>
      </c>
      <c r="AF55" s="67">
        <v>79</v>
      </c>
      <c r="AG55" s="68">
        <v>75</v>
      </c>
      <c r="AH55" s="29">
        <v>0.51298701298701299</v>
      </c>
      <c r="AI55" s="39"/>
    </row>
    <row r="56" spans="1:35" x14ac:dyDescent="0.25">
      <c r="A56" s="41" t="s">
        <v>15</v>
      </c>
      <c r="B56" s="76">
        <v>93</v>
      </c>
      <c r="C56" s="77">
        <v>17</v>
      </c>
      <c r="D56" s="78">
        <v>0.84545454545454501</v>
      </c>
      <c r="E56" s="76">
        <v>95</v>
      </c>
      <c r="F56" s="77">
        <v>14</v>
      </c>
      <c r="G56" s="78">
        <v>0.87155963302752304</v>
      </c>
      <c r="H56" s="76">
        <v>93</v>
      </c>
      <c r="I56" s="77">
        <v>6</v>
      </c>
      <c r="J56" s="78">
        <v>0.939393939393939</v>
      </c>
      <c r="K56" s="76">
        <v>91</v>
      </c>
      <c r="L56" s="77">
        <v>6</v>
      </c>
      <c r="M56" s="78">
        <v>0.93814432989690699</v>
      </c>
      <c r="N56" s="76">
        <v>82</v>
      </c>
      <c r="O56" s="77">
        <v>5</v>
      </c>
      <c r="P56" s="78">
        <v>0.94252873563218398</v>
      </c>
      <c r="Q56" s="65">
        <v>87</v>
      </c>
      <c r="R56" s="66">
        <v>6</v>
      </c>
      <c r="S56" s="29">
        <v>0.93548387096774199</v>
      </c>
      <c r="T56" s="65">
        <v>93</v>
      </c>
      <c r="U56" s="66">
        <v>5</v>
      </c>
      <c r="V56" s="29">
        <v>0.94897959183673497</v>
      </c>
      <c r="W56" s="65">
        <v>91</v>
      </c>
      <c r="X56" s="66">
        <v>4</v>
      </c>
      <c r="Y56" s="29">
        <v>0.95789473684210502</v>
      </c>
      <c r="Z56" s="65">
        <v>96</v>
      </c>
      <c r="AA56" s="66">
        <v>13</v>
      </c>
      <c r="AB56" s="29">
        <v>0.88073394495412805</v>
      </c>
      <c r="AC56" s="65">
        <v>87</v>
      </c>
      <c r="AD56" s="66">
        <v>20</v>
      </c>
      <c r="AE56" s="29">
        <v>0.81308411214953302</v>
      </c>
      <c r="AF56" s="67">
        <v>84</v>
      </c>
      <c r="AG56" s="68">
        <v>28</v>
      </c>
      <c r="AH56" s="29">
        <v>0.75</v>
      </c>
      <c r="AI56" s="39"/>
    </row>
    <row r="57" spans="1:35" x14ac:dyDescent="0.25">
      <c r="A57" s="26" t="s">
        <v>16</v>
      </c>
      <c r="B57" s="76">
        <v>136</v>
      </c>
      <c r="C57" s="77">
        <v>9</v>
      </c>
      <c r="D57" s="78">
        <v>0.93793103448275905</v>
      </c>
      <c r="E57" s="76">
        <v>140</v>
      </c>
      <c r="F57" s="77">
        <v>11</v>
      </c>
      <c r="G57" s="78">
        <v>0.927152317880795</v>
      </c>
      <c r="H57" s="76">
        <v>138</v>
      </c>
      <c r="I57" s="77">
        <v>13</v>
      </c>
      <c r="J57" s="78">
        <v>0.91390728476821204</v>
      </c>
      <c r="K57" s="76">
        <v>140</v>
      </c>
      <c r="L57" s="77">
        <v>17</v>
      </c>
      <c r="M57" s="78">
        <v>0.89171974522292996</v>
      </c>
      <c r="N57" s="76">
        <v>137</v>
      </c>
      <c r="O57" s="77">
        <v>13</v>
      </c>
      <c r="P57" s="78">
        <v>0.913333333333333</v>
      </c>
      <c r="Q57" s="65">
        <v>125</v>
      </c>
      <c r="R57" s="66">
        <v>10</v>
      </c>
      <c r="S57" s="29">
        <v>0.92592592592592604</v>
      </c>
      <c r="T57" s="65">
        <v>127</v>
      </c>
      <c r="U57" s="66">
        <v>9</v>
      </c>
      <c r="V57" s="29">
        <v>0.93382352941176505</v>
      </c>
      <c r="W57" s="65">
        <v>120</v>
      </c>
      <c r="X57" s="66">
        <v>9</v>
      </c>
      <c r="Y57" s="29">
        <v>0.93023255813953498</v>
      </c>
      <c r="Z57" s="65">
        <v>123</v>
      </c>
      <c r="AA57" s="66">
        <v>6</v>
      </c>
      <c r="AB57" s="29">
        <v>0.95348837209302295</v>
      </c>
      <c r="AC57" s="65">
        <v>123</v>
      </c>
      <c r="AD57" s="66">
        <v>16</v>
      </c>
      <c r="AE57" s="29">
        <v>0.88489208633093497</v>
      </c>
      <c r="AF57" s="67">
        <v>120</v>
      </c>
      <c r="AG57" s="68">
        <v>12</v>
      </c>
      <c r="AH57" s="29">
        <v>0.90909090909090895</v>
      </c>
      <c r="AI57" s="39"/>
    </row>
    <row r="58" spans="1:35" x14ac:dyDescent="0.25">
      <c r="A58" s="41" t="s">
        <v>17</v>
      </c>
      <c r="B58" s="76">
        <v>68</v>
      </c>
      <c r="C58" s="77">
        <v>6</v>
      </c>
      <c r="D58" s="78">
        <v>0.91891891891891897</v>
      </c>
      <c r="E58" s="76">
        <v>59</v>
      </c>
      <c r="F58" s="77">
        <v>6</v>
      </c>
      <c r="G58" s="78">
        <v>0.90769230769230802</v>
      </c>
      <c r="H58" s="76">
        <v>58</v>
      </c>
      <c r="I58" s="77">
        <v>7</v>
      </c>
      <c r="J58" s="78">
        <v>0.89230769230769202</v>
      </c>
      <c r="K58" s="76">
        <v>57</v>
      </c>
      <c r="L58" s="77">
        <v>12</v>
      </c>
      <c r="M58" s="78">
        <v>0.82608695652173902</v>
      </c>
      <c r="N58" s="76">
        <v>59</v>
      </c>
      <c r="O58" s="77">
        <v>5</v>
      </c>
      <c r="P58" s="78">
        <v>0.921875</v>
      </c>
      <c r="Q58" s="65">
        <v>62</v>
      </c>
      <c r="R58" s="66">
        <v>7</v>
      </c>
      <c r="S58" s="29">
        <v>0.89855072463768104</v>
      </c>
      <c r="T58" s="65">
        <v>67</v>
      </c>
      <c r="U58" s="66">
        <v>4</v>
      </c>
      <c r="V58" s="29">
        <v>0.94366197183098599</v>
      </c>
      <c r="W58" s="65">
        <v>71</v>
      </c>
      <c r="X58" s="66">
        <v>3</v>
      </c>
      <c r="Y58" s="29">
        <v>0.95945945945945899</v>
      </c>
      <c r="Z58" s="65">
        <v>67</v>
      </c>
      <c r="AA58" s="66">
        <v>4</v>
      </c>
      <c r="AB58" s="29">
        <v>0.94366197183098599</v>
      </c>
      <c r="AC58" s="65">
        <v>71</v>
      </c>
      <c r="AD58" s="66">
        <v>4</v>
      </c>
      <c r="AE58" s="29">
        <v>0.94666666666666699</v>
      </c>
      <c r="AF58" s="67">
        <v>80</v>
      </c>
      <c r="AG58" s="68">
        <v>5</v>
      </c>
      <c r="AH58" s="29">
        <v>0.94117647058823495</v>
      </c>
      <c r="AI58" s="39"/>
    </row>
    <row r="59" spans="1:35" x14ac:dyDescent="0.25">
      <c r="A59" s="41" t="s">
        <v>18</v>
      </c>
      <c r="B59" s="76">
        <v>14</v>
      </c>
      <c r="C59" s="77">
        <v>2</v>
      </c>
      <c r="D59" s="78">
        <v>0.875</v>
      </c>
      <c r="E59" s="76">
        <v>15</v>
      </c>
      <c r="F59" s="77">
        <v>1</v>
      </c>
      <c r="G59" s="78">
        <v>0.9375</v>
      </c>
      <c r="H59" s="76">
        <v>16</v>
      </c>
      <c r="I59" s="77">
        <v>0</v>
      </c>
      <c r="J59" s="78">
        <v>1</v>
      </c>
      <c r="K59" s="76">
        <v>16</v>
      </c>
      <c r="L59" s="77">
        <v>0</v>
      </c>
      <c r="M59" s="78">
        <v>1</v>
      </c>
      <c r="N59" s="76">
        <v>16</v>
      </c>
      <c r="O59" s="77">
        <v>1</v>
      </c>
      <c r="P59" s="78">
        <v>0.94117647058823495</v>
      </c>
      <c r="Q59" s="65">
        <v>16</v>
      </c>
      <c r="R59" s="66">
        <v>1</v>
      </c>
      <c r="S59" s="29">
        <v>0.94117647058823495</v>
      </c>
      <c r="T59" s="65">
        <v>15</v>
      </c>
      <c r="U59" s="66">
        <v>2</v>
      </c>
      <c r="V59" s="29">
        <v>0.88235294117647101</v>
      </c>
      <c r="W59" s="65">
        <v>17</v>
      </c>
      <c r="X59" s="66">
        <v>2</v>
      </c>
      <c r="Y59" s="29">
        <v>0.89473684210526305</v>
      </c>
      <c r="Z59" s="65">
        <v>16</v>
      </c>
      <c r="AA59" s="66">
        <v>4</v>
      </c>
      <c r="AB59" s="29">
        <v>0.8</v>
      </c>
      <c r="AC59" s="65">
        <v>17</v>
      </c>
      <c r="AD59" s="66">
        <v>4</v>
      </c>
      <c r="AE59" s="29">
        <v>0.80952380952380998</v>
      </c>
      <c r="AF59" s="67">
        <v>17</v>
      </c>
      <c r="AG59" s="68">
        <v>4</v>
      </c>
      <c r="AH59" s="29">
        <v>0.80952380952380998</v>
      </c>
      <c r="AI59" s="39"/>
    </row>
    <row r="60" spans="1:35" x14ac:dyDescent="0.25">
      <c r="A60" s="41" t="s">
        <v>19</v>
      </c>
      <c r="B60" s="76">
        <v>32</v>
      </c>
      <c r="C60" s="77">
        <v>6</v>
      </c>
      <c r="D60" s="78">
        <v>0.84210526315789502</v>
      </c>
      <c r="E60" s="76">
        <v>29</v>
      </c>
      <c r="F60" s="77">
        <v>10</v>
      </c>
      <c r="G60" s="78">
        <v>0.74358974358974395</v>
      </c>
      <c r="H60" s="76">
        <v>28</v>
      </c>
      <c r="I60" s="77">
        <v>8</v>
      </c>
      <c r="J60" s="78">
        <v>0.77777777777777801</v>
      </c>
      <c r="K60" s="76">
        <v>31</v>
      </c>
      <c r="L60" s="77">
        <v>6</v>
      </c>
      <c r="M60" s="78">
        <v>0.83783783783783805</v>
      </c>
      <c r="N60" s="76">
        <v>31</v>
      </c>
      <c r="O60" s="77">
        <v>3</v>
      </c>
      <c r="P60" s="78">
        <v>0.91176470588235303</v>
      </c>
      <c r="Q60" s="65">
        <v>31</v>
      </c>
      <c r="R60" s="66">
        <v>5</v>
      </c>
      <c r="S60" s="29">
        <v>0.86111111111111105</v>
      </c>
      <c r="T60" s="65">
        <v>32</v>
      </c>
      <c r="U60" s="66">
        <v>4</v>
      </c>
      <c r="V60" s="29">
        <v>0.88888888888888895</v>
      </c>
      <c r="W60" s="65">
        <v>26</v>
      </c>
      <c r="X60" s="66">
        <v>10</v>
      </c>
      <c r="Y60" s="29">
        <v>0.72222222222222199</v>
      </c>
      <c r="Z60" s="65">
        <v>26</v>
      </c>
      <c r="AA60" s="66">
        <v>6</v>
      </c>
      <c r="AB60" s="29">
        <v>0.8125</v>
      </c>
      <c r="AC60" s="65">
        <v>29</v>
      </c>
      <c r="AD60" s="66">
        <v>4</v>
      </c>
      <c r="AE60" s="29">
        <v>0.87878787878787901</v>
      </c>
      <c r="AF60" s="67">
        <v>26</v>
      </c>
      <c r="AG60" s="68">
        <v>5</v>
      </c>
      <c r="AH60" s="29">
        <v>0.83870967741935498</v>
      </c>
      <c r="AI60" s="39"/>
    </row>
    <row r="61" spans="1:35" ht="15.75" thickBot="1" x14ac:dyDescent="0.3">
      <c r="A61" s="32" t="s">
        <v>20</v>
      </c>
      <c r="B61" s="76">
        <v>57</v>
      </c>
      <c r="C61" s="77">
        <v>23</v>
      </c>
      <c r="D61" s="78">
        <v>0.71250000000000002</v>
      </c>
      <c r="E61" s="76">
        <v>63</v>
      </c>
      <c r="F61" s="77">
        <v>15</v>
      </c>
      <c r="G61" s="78">
        <v>0.80769230769230804</v>
      </c>
      <c r="H61" s="76">
        <v>65</v>
      </c>
      <c r="I61" s="77">
        <v>10</v>
      </c>
      <c r="J61" s="78">
        <v>0.86666666666666703</v>
      </c>
      <c r="K61" s="76">
        <v>57</v>
      </c>
      <c r="L61" s="77">
        <v>11</v>
      </c>
      <c r="M61" s="78">
        <v>0.83823529411764697</v>
      </c>
      <c r="N61" s="76">
        <v>55</v>
      </c>
      <c r="O61" s="77">
        <v>13</v>
      </c>
      <c r="P61" s="78">
        <v>0.80882352941176505</v>
      </c>
      <c r="Q61" s="69">
        <v>55</v>
      </c>
      <c r="R61" s="70">
        <v>13</v>
      </c>
      <c r="S61" s="71">
        <v>0.80882352941176505</v>
      </c>
      <c r="T61" s="69">
        <v>34</v>
      </c>
      <c r="U61" s="70">
        <v>10</v>
      </c>
      <c r="V61" s="71">
        <v>0.77272727272727304</v>
      </c>
      <c r="W61" s="69">
        <v>37</v>
      </c>
      <c r="X61" s="70">
        <v>10</v>
      </c>
      <c r="Y61" s="71">
        <v>0.78723404255319196</v>
      </c>
      <c r="Z61" s="72">
        <v>38</v>
      </c>
      <c r="AA61" s="73">
        <v>7</v>
      </c>
      <c r="AB61" s="30">
        <v>0.844444444444444</v>
      </c>
      <c r="AC61" s="72">
        <v>39</v>
      </c>
      <c r="AD61" s="73">
        <v>5</v>
      </c>
      <c r="AE61" s="30">
        <v>0.88636363636363602</v>
      </c>
      <c r="AF61" s="74">
        <v>38</v>
      </c>
      <c r="AG61" s="75">
        <v>7</v>
      </c>
      <c r="AH61" s="30">
        <v>0.844444444444444</v>
      </c>
      <c r="AI61" s="39"/>
    </row>
    <row r="62" spans="1:35" s="10" customFormat="1" ht="17.25" thickTop="1" thickBot="1" x14ac:dyDescent="0.3">
      <c r="A62" s="22" t="s">
        <v>22</v>
      </c>
      <c r="B62" s="63">
        <v>2866</v>
      </c>
      <c r="C62" s="64">
        <v>340</v>
      </c>
      <c r="D62" s="60">
        <v>0.89394884591391099</v>
      </c>
      <c r="E62" s="63">
        <v>2889</v>
      </c>
      <c r="F62" s="64">
        <v>338</v>
      </c>
      <c r="G62" s="60">
        <v>0.89525875426092305</v>
      </c>
      <c r="H62" s="63">
        <v>2871</v>
      </c>
      <c r="I62" s="64">
        <v>365</v>
      </c>
      <c r="J62" s="60">
        <v>0.887206427688504</v>
      </c>
      <c r="K62" s="63">
        <v>2865</v>
      </c>
      <c r="L62" s="64">
        <v>347</v>
      </c>
      <c r="M62" s="60">
        <v>0.891967621419676</v>
      </c>
      <c r="N62" s="63">
        <v>2843</v>
      </c>
      <c r="O62" s="64">
        <v>349</v>
      </c>
      <c r="P62" s="60">
        <v>0.89066416040100205</v>
      </c>
      <c r="Q62" s="63">
        <v>2808</v>
      </c>
      <c r="R62" s="64">
        <v>355</v>
      </c>
      <c r="S62" s="60">
        <v>0.88776478027189398</v>
      </c>
      <c r="T62" s="63">
        <v>2825</v>
      </c>
      <c r="U62" s="64">
        <v>341</v>
      </c>
      <c r="V62" s="60">
        <v>0.89229311433986103</v>
      </c>
      <c r="W62" s="63">
        <v>2788</v>
      </c>
      <c r="X62" s="64">
        <v>371</v>
      </c>
      <c r="Y62" s="60">
        <v>0.88255777144666003</v>
      </c>
      <c r="Z62" s="63">
        <v>2756</v>
      </c>
      <c r="AA62" s="64">
        <v>408</v>
      </c>
      <c r="AB62" s="60">
        <v>0.87104930467762298</v>
      </c>
      <c r="AC62" s="33">
        <v>2748</v>
      </c>
      <c r="AD62" s="34">
        <v>495</v>
      </c>
      <c r="AE62" s="35">
        <v>0.84736355226642002</v>
      </c>
      <c r="AF62" s="33">
        <v>2735</v>
      </c>
      <c r="AG62" s="34">
        <v>509</v>
      </c>
      <c r="AH62" s="35">
        <v>0.84309494451294698</v>
      </c>
      <c r="AI62" s="40"/>
    </row>
    <row r="64" spans="1:35" ht="17.25" thickBot="1" x14ac:dyDescent="0.3">
      <c r="A64" s="4" t="s">
        <v>31</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27.6" customHeight="1" thickBot="1" x14ac:dyDescent="0.3">
      <c r="A65" s="5" t="s">
        <v>86</v>
      </c>
      <c r="B65" s="79" t="s">
        <v>104</v>
      </c>
      <c r="C65" s="80"/>
      <c r="D65" s="81"/>
      <c r="E65" s="79" t="s">
        <v>103</v>
      </c>
      <c r="F65" s="80"/>
      <c r="G65" s="81"/>
      <c r="H65" s="79" t="s">
        <v>101</v>
      </c>
      <c r="I65" s="80"/>
      <c r="J65" s="81"/>
      <c r="K65" s="79" t="s">
        <v>100</v>
      </c>
      <c r="L65" s="80"/>
      <c r="M65" s="81"/>
      <c r="N65" s="79" t="s">
        <v>99</v>
      </c>
      <c r="O65" s="80"/>
      <c r="P65" s="81"/>
      <c r="Q65" s="79" t="s">
        <v>95</v>
      </c>
      <c r="R65" s="80"/>
      <c r="S65" s="81"/>
      <c r="T65" s="79" t="s">
        <v>94</v>
      </c>
      <c r="U65" s="80"/>
      <c r="V65" s="81"/>
      <c r="W65" s="79" t="s">
        <v>93</v>
      </c>
      <c r="X65" s="80"/>
      <c r="Y65" s="81"/>
      <c r="Z65" s="79" t="s">
        <v>91</v>
      </c>
      <c r="AA65" s="80"/>
      <c r="AB65" s="81"/>
      <c r="AC65" s="79" t="s">
        <v>89</v>
      </c>
      <c r="AD65" s="80"/>
      <c r="AE65" s="81"/>
      <c r="AF65" s="79" t="s">
        <v>27</v>
      </c>
      <c r="AG65" s="80"/>
      <c r="AH65" s="81"/>
    </row>
    <row r="66" spans="1:34" ht="16.5" x14ac:dyDescent="0.25">
      <c r="A66" s="56" t="s">
        <v>24</v>
      </c>
      <c r="B66" s="49" t="s">
        <v>25</v>
      </c>
      <c r="C66" s="50" t="s">
        <v>26</v>
      </c>
      <c r="D66" s="51" t="s">
        <v>21</v>
      </c>
      <c r="E66" s="49" t="s">
        <v>25</v>
      </c>
      <c r="F66" s="50" t="s">
        <v>26</v>
      </c>
      <c r="G66" s="51" t="s">
        <v>21</v>
      </c>
      <c r="H66" s="49" t="s">
        <v>25</v>
      </c>
      <c r="I66" s="50" t="s">
        <v>26</v>
      </c>
      <c r="J66" s="51" t="s">
        <v>21</v>
      </c>
      <c r="K66" s="49" t="s">
        <v>25</v>
      </c>
      <c r="L66" s="50" t="s">
        <v>26</v>
      </c>
      <c r="M66" s="51" t="s">
        <v>21</v>
      </c>
      <c r="N66" s="49" t="s">
        <v>25</v>
      </c>
      <c r="O66" s="50" t="s">
        <v>26</v>
      </c>
      <c r="P66" s="51" t="s">
        <v>21</v>
      </c>
      <c r="Q66" s="49" t="s">
        <v>25</v>
      </c>
      <c r="R66" s="50" t="s">
        <v>26</v>
      </c>
      <c r="S66" s="51" t="s">
        <v>21</v>
      </c>
      <c r="T66" s="49" t="s">
        <v>25</v>
      </c>
      <c r="U66" s="50" t="s">
        <v>26</v>
      </c>
      <c r="V66" s="51" t="s">
        <v>21</v>
      </c>
      <c r="W66" s="49" t="s">
        <v>25</v>
      </c>
      <c r="X66" s="50" t="s">
        <v>26</v>
      </c>
      <c r="Y66" s="51" t="s">
        <v>21</v>
      </c>
      <c r="Z66" s="49" t="s">
        <v>25</v>
      </c>
      <c r="AA66" s="50" t="s">
        <v>26</v>
      </c>
      <c r="AB66" s="51" t="s">
        <v>21</v>
      </c>
      <c r="AC66" s="49" t="s">
        <v>25</v>
      </c>
      <c r="AD66" s="50" t="s">
        <v>26</v>
      </c>
      <c r="AE66" s="51" t="s">
        <v>21</v>
      </c>
      <c r="AF66" s="49" t="s">
        <v>25</v>
      </c>
      <c r="AG66" s="50" t="s">
        <v>26</v>
      </c>
      <c r="AH66" s="51" t="s">
        <v>21</v>
      </c>
    </row>
    <row r="67" spans="1:34" x14ac:dyDescent="0.25">
      <c r="A67" s="55" t="s">
        <v>36</v>
      </c>
      <c r="B67" s="76">
        <v>390</v>
      </c>
      <c r="C67" s="77">
        <v>24</v>
      </c>
      <c r="D67" s="29">
        <v>0.94202898550724601</v>
      </c>
      <c r="E67" s="76">
        <v>380</v>
      </c>
      <c r="F67" s="77">
        <v>29</v>
      </c>
      <c r="G67" s="29">
        <v>0.929095354523227</v>
      </c>
      <c r="H67" s="76">
        <v>372</v>
      </c>
      <c r="I67" s="77">
        <v>41</v>
      </c>
      <c r="J67" s="29">
        <v>0.90072639225181605</v>
      </c>
      <c r="K67" s="76">
        <v>359</v>
      </c>
      <c r="L67" s="77">
        <v>46</v>
      </c>
      <c r="M67" s="29">
        <v>0.88641975308641996</v>
      </c>
      <c r="N67" s="76">
        <v>337</v>
      </c>
      <c r="O67" s="77">
        <v>47</v>
      </c>
      <c r="P67" s="29">
        <v>0.87760416666666696</v>
      </c>
      <c r="Q67" s="65">
        <v>309</v>
      </c>
      <c r="R67" s="66">
        <v>37</v>
      </c>
      <c r="S67" s="29">
        <v>0.89306358381502904</v>
      </c>
      <c r="T67" s="65">
        <v>295</v>
      </c>
      <c r="U67" s="66">
        <v>58</v>
      </c>
      <c r="V67" s="29">
        <v>0.83569405099150096</v>
      </c>
      <c r="W67" s="65">
        <v>301</v>
      </c>
      <c r="X67" s="66">
        <v>55</v>
      </c>
      <c r="Y67" s="29">
        <v>0.84550561797752799</v>
      </c>
      <c r="Z67" s="65">
        <v>304</v>
      </c>
      <c r="AA67" s="66">
        <v>61</v>
      </c>
      <c r="AB67" s="29">
        <v>0.83287671232876703</v>
      </c>
      <c r="AC67" s="65">
        <v>312</v>
      </c>
      <c r="AD67" s="66">
        <v>74</v>
      </c>
      <c r="AE67" s="29">
        <v>0.80829015544041405</v>
      </c>
      <c r="AF67" s="65">
        <v>308</v>
      </c>
      <c r="AG67" s="66">
        <v>81</v>
      </c>
      <c r="AH67" s="29">
        <v>0.79177377892030898</v>
      </c>
    </row>
    <row r="68" spans="1:34" x14ac:dyDescent="0.25">
      <c r="A68" s="19" t="s">
        <v>0</v>
      </c>
      <c r="B68" s="44">
        <f t="shared" ref="B68:C68" si="0">B7+B39</f>
        <v>475</v>
      </c>
      <c r="C68" s="42">
        <f t="shared" si="0"/>
        <v>67</v>
      </c>
      <c r="D68" s="29">
        <f>B68/(B68+C68)</f>
        <v>0.87638376383763839</v>
      </c>
      <c r="E68" s="44">
        <f t="shared" ref="E68:F68" si="1">E7+E39</f>
        <v>478</v>
      </c>
      <c r="F68" s="42">
        <f t="shared" si="1"/>
        <v>75</v>
      </c>
      <c r="G68" s="29">
        <f>E68/(E68+F68)</f>
        <v>0.86437613019891502</v>
      </c>
      <c r="H68" s="44">
        <f t="shared" ref="H68:I68" si="2">H7+H39</f>
        <v>477</v>
      </c>
      <c r="I68" s="42">
        <f t="shared" si="2"/>
        <v>74</v>
      </c>
      <c r="J68" s="29">
        <f>H68/(H68+I68)</f>
        <v>0.8656987295825771</v>
      </c>
      <c r="K68" s="44">
        <f t="shared" ref="K68:L68" si="3">K7+K39</f>
        <v>493</v>
      </c>
      <c r="L68" s="42">
        <f t="shared" si="3"/>
        <v>60</v>
      </c>
      <c r="M68" s="29">
        <f>K68/(K68+L68)</f>
        <v>0.89150090415913197</v>
      </c>
      <c r="N68" s="44">
        <f t="shared" ref="N68:O68" si="4">N7+N39</f>
        <v>514</v>
      </c>
      <c r="O68" s="42">
        <f t="shared" si="4"/>
        <v>49</v>
      </c>
      <c r="P68" s="29">
        <f>N68/(N68+O68)</f>
        <v>0.91296625222024863</v>
      </c>
      <c r="Q68" s="44">
        <f t="shared" ref="Q68:R68" si="5">Q7+Q39</f>
        <v>504</v>
      </c>
      <c r="R68" s="42">
        <f t="shared" si="5"/>
        <v>59</v>
      </c>
      <c r="S68" s="29">
        <f>Q68/(Q68+R68)</f>
        <v>0.89520426287744226</v>
      </c>
      <c r="T68" s="44">
        <f t="shared" ref="T68:U68" si="6">T7+T39</f>
        <v>513</v>
      </c>
      <c r="U68" s="42">
        <f t="shared" si="6"/>
        <v>52</v>
      </c>
      <c r="V68" s="29">
        <f>T68/(T68+U68)</f>
        <v>0.90796460176991145</v>
      </c>
      <c r="W68" s="44">
        <f t="shared" ref="W68:X68" si="7">W7+W39</f>
        <v>514</v>
      </c>
      <c r="X68" s="42">
        <f t="shared" si="7"/>
        <v>52</v>
      </c>
      <c r="Y68" s="29">
        <f>W68/(W68+X68)</f>
        <v>0.90812720848056538</v>
      </c>
      <c r="Z68" s="44">
        <f t="shared" ref="Z68:AA68" si="8">Z7+Z39</f>
        <v>509</v>
      </c>
      <c r="AA68" s="42">
        <f t="shared" si="8"/>
        <v>54</v>
      </c>
      <c r="AB68" s="29">
        <f>Z68/(Z68+AA68)</f>
        <v>0.9040852575488455</v>
      </c>
      <c r="AC68" s="44">
        <f t="shared" ref="AC68:AD68" si="9">AC7+AC39</f>
        <v>513</v>
      </c>
      <c r="AD68" s="42">
        <f t="shared" si="9"/>
        <v>57</v>
      </c>
      <c r="AE68" s="29">
        <f>AC68/(AC68+AD68)</f>
        <v>0.9</v>
      </c>
      <c r="AF68" s="44">
        <f t="shared" ref="AF68:AG76" si="10">AF7+AF39</f>
        <v>508</v>
      </c>
      <c r="AG68" s="42">
        <f t="shared" si="10"/>
        <v>57</v>
      </c>
      <c r="AH68" s="29">
        <f>AF68/(AF68+AG68)</f>
        <v>0.89911504424778765</v>
      </c>
    </row>
    <row r="69" spans="1:34" x14ac:dyDescent="0.25">
      <c r="A69" s="19" t="s">
        <v>1</v>
      </c>
      <c r="B69" s="44">
        <f t="shared" ref="B69:C69" si="11">B8+B40</f>
        <v>1291</v>
      </c>
      <c r="C69" s="42">
        <f t="shared" si="11"/>
        <v>110</v>
      </c>
      <c r="D69" s="29">
        <f t="shared" ref="D69:D76" si="12">B69/(B69+C69)</f>
        <v>0.92148465381870093</v>
      </c>
      <c r="E69" s="44">
        <f t="shared" ref="E69:F69" si="13">E8+E40</f>
        <v>1289</v>
      </c>
      <c r="F69" s="42">
        <f t="shared" si="13"/>
        <v>127</v>
      </c>
      <c r="G69" s="29">
        <f t="shared" ref="G69:G76" si="14">E69/(E69+F69)</f>
        <v>0.91031073446327682</v>
      </c>
      <c r="H69" s="44">
        <f t="shared" ref="H69:I69" si="15">H8+H40</f>
        <v>1298</v>
      </c>
      <c r="I69" s="42">
        <f t="shared" si="15"/>
        <v>130</v>
      </c>
      <c r="J69" s="29">
        <f t="shared" ref="J69:J76" si="16">H69/(H69+I69)</f>
        <v>0.90896358543417366</v>
      </c>
      <c r="K69" s="44">
        <f t="shared" ref="K69:L69" si="17">K8+K40</f>
        <v>1300</v>
      </c>
      <c r="L69" s="42">
        <f t="shared" si="17"/>
        <v>135</v>
      </c>
      <c r="M69" s="29">
        <f t="shared" ref="M69:M76" si="18">K69/(K69+L69)</f>
        <v>0.90592334494773519</v>
      </c>
      <c r="N69" s="44">
        <f t="shared" ref="N69:O69" si="19">N8+N40</f>
        <v>1341</v>
      </c>
      <c r="O69" s="42">
        <f t="shared" si="19"/>
        <v>133</v>
      </c>
      <c r="P69" s="29">
        <f t="shared" ref="P69:P76" si="20">N69/(N69+O69)</f>
        <v>0.90976933514246949</v>
      </c>
      <c r="Q69" s="44">
        <f t="shared" ref="Q69:R69" si="21">Q8+Q40</f>
        <v>1331</v>
      </c>
      <c r="R69" s="42">
        <f t="shared" si="21"/>
        <v>131</v>
      </c>
      <c r="S69" s="29">
        <f t="shared" ref="S69:S76" si="22">Q69/(Q69+R69)</f>
        <v>0.91039671682626544</v>
      </c>
      <c r="T69" s="44">
        <f t="shared" ref="T69:U69" si="23">T8+T40</f>
        <v>1341</v>
      </c>
      <c r="U69" s="42">
        <f t="shared" si="23"/>
        <v>139</v>
      </c>
      <c r="V69" s="29">
        <f t="shared" ref="V69:V76" si="24">T69/(T69+U69)</f>
        <v>0.9060810810810811</v>
      </c>
      <c r="W69" s="44">
        <f t="shared" ref="W69:X69" si="25">W8+W40</f>
        <v>1335</v>
      </c>
      <c r="X69" s="42">
        <f t="shared" si="25"/>
        <v>189</v>
      </c>
      <c r="Y69" s="29">
        <f t="shared" ref="Y69:Y76" si="26">W69/(W69+X69)</f>
        <v>0.87598425196850394</v>
      </c>
      <c r="Z69" s="44">
        <f t="shared" ref="Z69:AA69" si="27">Z8+Z40</f>
        <v>1309</v>
      </c>
      <c r="AA69" s="42">
        <f t="shared" si="27"/>
        <v>220</v>
      </c>
      <c r="AB69" s="29">
        <f t="shared" ref="AB69:AB76" si="28">Z69/(Z69+AA69)</f>
        <v>0.85611510791366907</v>
      </c>
      <c r="AC69" s="44">
        <f t="shared" ref="AC69:AD69" si="29">AC8+AC40</f>
        <v>1317</v>
      </c>
      <c r="AD69" s="42">
        <f t="shared" si="29"/>
        <v>238</v>
      </c>
      <c r="AE69" s="29">
        <f t="shared" ref="AE69:AE76" si="30">AC69/(AC69+AD69)</f>
        <v>0.84694533762057878</v>
      </c>
      <c r="AF69" s="44">
        <f t="shared" si="10"/>
        <v>1305</v>
      </c>
      <c r="AG69" s="42">
        <f t="shared" si="10"/>
        <v>263</v>
      </c>
      <c r="AH69" s="29">
        <f t="shared" ref="AH69:AH95" si="31">AF69/(AF69+AG69)</f>
        <v>0.83227040816326525</v>
      </c>
    </row>
    <row r="70" spans="1:34" x14ac:dyDescent="0.25">
      <c r="A70" s="19" t="s">
        <v>2</v>
      </c>
      <c r="B70" s="44">
        <f t="shared" ref="B70:C70" si="32">B9+B41</f>
        <v>659</v>
      </c>
      <c r="C70" s="42">
        <f t="shared" si="32"/>
        <v>102</v>
      </c>
      <c r="D70" s="29">
        <f t="shared" si="12"/>
        <v>0.86596583442838371</v>
      </c>
      <c r="E70" s="44">
        <f t="shared" ref="E70:F70" si="33">E9+E41</f>
        <v>662</v>
      </c>
      <c r="F70" s="42">
        <f t="shared" si="33"/>
        <v>103</v>
      </c>
      <c r="G70" s="29">
        <f t="shared" si="14"/>
        <v>0.86535947712418304</v>
      </c>
      <c r="H70" s="44">
        <f t="shared" ref="H70:I70" si="34">H9+H41</f>
        <v>686</v>
      </c>
      <c r="I70" s="42">
        <f t="shared" si="34"/>
        <v>105</v>
      </c>
      <c r="J70" s="29">
        <f t="shared" si="16"/>
        <v>0.86725663716814161</v>
      </c>
      <c r="K70" s="44">
        <f t="shared" ref="K70:L70" si="35">K9+K41</f>
        <v>676</v>
      </c>
      <c r="L70" s="42">
        <f t="shared" si="35"/>
        <v>109</v>
      </c>
      <c r="M70" s="29">
        <f t="shared" si="18"/>
        <v>0.86114649681528666</v>
      </c>
      <c r="N70" s="44">
        <f t="shared" ref="N70:O70" si="36">N9+N41</f>
        <v>660</v>
      </c>
      <c r="O70" s="42">
        <f t="shared" si="36"/>
        <v>92</v>
      </c>
      <c r="P70" s="29">
        <f t="shared" si="20"/>
        <v>0.87765957446808507</v>
      </c>
      <c r="Q70" s="44">
        <f t="shared" ref="Q70:R70" si="37">Q9+Q41</f>
        <v>656</v>
      </c>
      <c r="R70" s="42">
        <f t="shared" si="37"/>
        <v>97</v>
      </c>
      <c r="S70" s="29">
        <f t="shared" si="22"/>
        <v>0.87118193891102258</v>
      </c>
      <c r="T70" s="44">
        <f t="shared" ref="T70:U70" si="38">T9+T41</f>
        <v>677</v>
      </c>
      <c r="U70" s="42">
        <f t="shared" si="38"/>
        <v>85</v>
      </c>
      <c r="V70" s="29">
        <f t="shared" si="24"/>
        <v>0.88845144356955386</v>
      </c>
      <c r="W70" s="44">
        <f t="shared" ref="W70:X70" si="39">W9+W41</f>
        <v>662</v>
      </c>
      <c r="X70" s="42">
        <f t="shared" si="39"/>
        <v>92</v>
      </c>
      <c r="Y70" s="29">
        <f t="shared" si="26"/>
        <v>0.87798408488063662</v>
      </c>
      <c r="Z70" s="44">
        <f t="shared" ref="Z70:AA70" si="40">Z9+Z41</f>
        <v>634</v>
      </c>
      <c r="AA70" s="42">
        <f t="shared" si="40"/>
        <v>123</v>
      </c>
      <c r="AB70" s="29">
        <f t="shared" si="28"/>
        <v>0.83751651254953763</v>
      </c>
      <c r="AC70" s="44">
        <f t="shared" ref="AC70:AD70" si="41">AC9+AC41</f>
        <v>642</v>
      </c>
      <c r="AD70" s="42">
        <f t="shared" si="41"/>
        <v>105</v>
      </c>
      <c r="AE70" s="29">
        <f t="shared" si="30"/>
        <v>0.85943775100401609</v>
      </c>
      <c r="AF70" s="44">
        <f t="shared" si="10"/>
        <v>654</v>
      </c>
      <c r="AG70" s="42">
        <f t="shared" si="10"/>
        <v>79</v>
      </c>
      <c r="AH70" s="29">
        <f t="shared" si="31"/>
        <v>0.89222373806275579</v>
      </c>
    </row>
    <row r="71" spans="1:34" x14ac:dyDescent="0.25">
      <c r="A71" s="19" t="s">
        <v>3</v>
      </c>
      <c r="B71" s="44">
        <f t="shared" ref="B71:C71" si="42">B10+B42</f>
        <v>1307</v>
      </c>
      <c r="C71" s="42">
        <f t="shared" si="42"/>
        <v>148</v>
      </c>
      <c r="D71" s="29">
        <f t="shared" si="12"/>
        <v>0.89828178694158078</v>
      </c>
      <c r="E71" s="44">
        <f t="shared" ref="E71:F71" si="43">E10+E42</f>
        <v>1360</v>
      </c>
      <c r="F71" s="42">
        <f t="shared" si="43"/>
        <v>207</v>
      </c>
      <c r="G71" s="29">
        <f t="shared" si="14"/>
        <v>0.86790044671346522</v>
      </c>
      <c r="H71" s="44">
        <f t="shared" ref="H71:I71" si="44">H10+H42</f>
        <v>1392</v>
      </c>
      <c r="I71" s="42">
        <f t="shared" si="44"/>
        <v>199</v>
      </c>
      <c r="J71" s="29">
        <f t="shared" si="16"/>
        <v>0.87492143306096792</v>
      </c>
      <c r="K71" s="44">
        <f t="shared" ref="K71:L71" si="45">K10+K42</f>
        <v>1426</v>
      </c>
      <c r="L71" s="42">
        <f t="shared" si="45"/>
        <v>199</v>
      </c>
      <c r="M71" s="29">
        <f t="shared" si="18"/>
        <v>0.87753846153846149</v>
      </c>
      <c r="N71" s="44">
        <f t="shared" ref="N71:O71" si="46">N10+N42</f>
        <v>1403</v>
      </c>
      <c r="O71" s="42">
        <f t="shared" si="46"/>
        <v>225</v>
      </c>
      <c r="P71" s="29">
        <f t="shared" si="20"/>
        <v>0.8617936117936118</v>
      </c>
      <c r="Q71" s="44">
        <f t="shared" ref="Q71:R71" si="47">Q10+Q42</f>
        <v>1396</v>
      </c>
      <c r="R71" s="42">
        <f t="shared" si="47"/>
        <v>222</v>
      </c>
      <c r="S71" s="29">
        <f t="shared" si="22"/>
        <v>0.86279357231149567</v>
      </c>
      <c r="T71" s="44">
        <f t="shared" ref="T71:U71" si="48">T10+T42</f>
        <v>1371</v>
      </c>
      <c r="U71" s="42">
        <f t="shared" si="48"/>
        <v>230</v>
      </c>
      <c r="V71" s="29">
        <f t="shared" si="24"/>
        <v>0.85633978763272955</v>
      </c>
      <c r="W71" s="44">
        <f t="shared" ref="W71:X71" si="49">W10+W42</f>
        <v>1356</v>
      </c>
      <c r="X71" s="42">
        <f t="shared" si="49"/>
        <v>230</v>
      </c>
      <c r="Y71" s="29">
        <f t="shared" si="26"/>
        <v>0.85498108448928123</v>
      </c>
      <c r="Z71" s="44">
        <f t="shared" ref="Z71:AA71" si="50">Z10+Z42</f>
        <v>1347</v>
      </c>
      <c r="AA71" s="42">
        <f t="shared" si="50"/>
        <v>236</v>
      </c>
      <c r="AB71" s="29">
        <f t="shared" si="28"/>
        <v>0.85091598231206567</v>
      </c>
      <c r="AC71" s="44">
        <f t="shared" ref="AC71:AD71" si="51">AC10+AC42</f>
        <v>1332</v>
      </c>
      <c r="AD71" s="42">
        <f t="shared" si="51"/>
        <v>211</v>
      </c>
      <c r="AE71" s="29">
        <f t="shared" si="30"/>
        <v>0.86325340246273496</v>
      </c>
      <c r="AF71" s="44">
        <f t="shared" si="10"/>
        <v>1313</v>
      </c>
      <c r="AG71" s="42">
        <f t="shared" si="10"/>
        <v>219</v>
      </c>
      <c r="AH71" s="29">
        <f t="shared" si="31"/>
        <v>0.85704960835509136</v>
      </c>
    </row>
    <row r="72" spans="1:34" x14ac:dyDescent="0.25">
      <c r="A72" s="19" t="s">
        <v>4</v>
      </c>
      <c r="B72" s="44">
        <f t="shared" ref="B72:C72" si="52">B11+B43</f>
        <v>652</v>
      </c>
      <c r="C72" s="42">
        <f t="shared" si="52"/>
        <v>170</v>
      </c>
      <c r="D72" s="29">
        <f t="shared" si="12"/>
        <v>0.79318734793187351</v>
      </c>
      <c r="E72" s="44">
        <f t="shared" ref="E72:F72" si="53">E11+E43</f>
        <v>683</v>
      </c>
      <c r="F72" s="42">
        <f t="shared" si="53"/>
        <v>169</v>
      </c>
      <c r="G72" s="29">
        <f t="shared" si="14"/>
        <v>0.80164319248826288</v>
      </c>
      <c r="H72" s="44">
        <f t="shared" ref="H72:I72" si="54">H11+H43</f>
        <v>702</v>
      </c>
      <c r="I72" s="42">
        <f t="shared" si="54"/>
        <v>172</v>
      </c>
      <c r="J72" s="29">
        <f t="shared" si="16"/>
        <v>0.80320366132723109</v>
      </c>
      <c r="K72" s="44">
        <f t="shared" ref="K72:L72" si="55">K11+K43</f>
        <v>706</v>
      </c>
      <c r="L72" s="42">
        <f t="shared" si="55"/>
        <v>169</v>
      </c>
      <c r="M72" s="29">
        <f t="shared" si="18"/>
        <v>0.80685714285714283</v>
      </c>
      <c r="N72" s="44">
        <f t="shared" ref="N72:O72" si="56">N11+N43</f>
        <v>729</v>
      </c>
      <c r="O72" s="42">
        <f t="shared" si="56"/>
        <v>163</v>
      </c>
      <c r="P72" s="29">
        <f t="shared" si="20"/>
        <v>0.81726457399103136</v>
      </c>
      <c r="Q72" s="44">
        <f t="shared" ref="Q72:R72" si="57">Q11+Q43</f>
        <v>707</v>
      </c>
      <c r="R72" s="42">
        <f t="shared" si="57"/>
        <v>190</v>
      </c>
      <c r="S72" s="29">
        <f t="shared" si="22"/>
        <v>0.78818283166109249</v>
      </c>
      <c r="T72" s="44">
        <f t="shared" ref="T72:U72" si="58">T11+T43</f>
        <v>722</v>
      </c>
      <c r="U72" s="42">
        <f t="shared" si="58"/>
        <v>167</v>
      </c>
      <c r="V72" s="29">
        <f t="shared" si="24"/>
        <v>0.81214848143981999</v>
      </c>
      <c r="W72" s="44">
        <f t="shared" ref="W72:X72" si="59">W11+W43</f>
        <v>729</v>
      </c>
      <c r="X72" s="42">
        <f t="shared" si="59"/>
        <v>139</v>
      </c>
      <c r="Y72" s="29">
        <f t="shared" si="26"/>
        <v>0.83986175115207373</v>
      </c>
      <c r="Z72" s="44">
        <f t="shared" ref="Z72:AA72" si="60">Z11+Z43</f>
        <v>715</v>
      </c>
      <c r="AA72" s="42">
        <f t="shared" si="60"/>
        <v>140</v>
      </c>
      <c r="AB72" s="29">
        <f t="shared" si="28"/>
        <v>0.83625730994152048</v>
      </c>
      <c r="AC72" s="44">
        <f t="shared" ref="AC72:AD72" si="61">AC11+AC43</f>
        <v>730</v>
      </c>
      <c r="AD72" s="42">
        <f t="shared" si="61"/>
        <v>134</v>
      </c>
      <c r="AE72" s="29">
        <f t="shared" si="30"/>
        <v>0.84490740740740744</v>
      </c>
      <c r="AF72" s="44">
        <f t="shared" si="10"/>
        <v>716</v>
      </c>
      <c r="AG72" s="42">
        <f t="shared" si="10"/>
        <v>150</v>
      </c>
      <c r="AH72" s="29">
        <f t="shared" si="31"/>
        <v>0.82678983833718245</v>
      </c>
    </row>
    <row r="73" spans="1:34" ht="14.45" customHeight="1" x14ac:dyDescent="0.25">
      <c r="A73" s="19" t="s">
        <v>5</v>
      </c>
      <c r="B73" s="44">
        <f t="shared" ref="B73:C73" si="62">B12+B44</f>
        <v>227</v>
      </c>
      <c r="C73" s="42">
        <f t="shared" si="62"/>
        <v>45</v>
      </c>
      <c r="D73" s="29">
        <f t="shared" si="12"/>
        <v>0.8345588235294118</v>
      </c>
      <c r="E73" s="44">
        <f t="shared" ref="E73:F73" si="63">E12+E44</f>
        <v>219</v>
      </c>
      <c r="F73" s="42">
        <f t="shared" si="63"/>
        <v>56</v>
      </c>
      <c r="G73" s="29">
        <f t="shared" si="14"/>
        <v>0.79636363636363638</v>
      </c>
      <c r="H73" s="44">
        <f t="shared" ref="H73:I73" si="64">H12+H44</f>
        <v>231</v>
      </c>
      <c r="I73" s="42">
        <f t="shared" si="64"/>
        <v>52</v>
      </c>
      <c r="J73" s="29">
        <f t="shared" si="16"/>
        <v>0.81625441696113077</v>
      </c>
      <c r="K73" s="44">
        <f t="shared" ref="K73:L73" si="65">K12+K44</f>
        <v>236</v>
      </c>
      <c r="L73" s="42">
        <f t="shared" si="65"/>
        <v>43</v>
      </c>
      <c r="M73" s="29">
        <f t="shared" si="18"/>
        <v>0.84587813620071683</v>
      </c>
      <c r="N73" s="44">
        <f t="shared" ref="N73:O73" si="66">N12+N44</f>
        <v>241</v>
      </c>
      <c r="O73" s="42">
        <f t="shared" si="66"/>
        <v>48</v>
      </c>
      <c r="P73" s="29">
        <f t="shared" si="20"/>
        <v>0.83391003460207613</v>
      </c>
      <c r="Q73" s="44">
        <f t="shared" ref="Q73:R73" si="67">Q12+Q44</f>
        <v>244</v>
      </c>
      <c r="R73" s="42">
        <f t="shared" si="67"/>
        <v>44</v>
      </c>
      <c r="S73" s="29">
        <f t="shared" si="22"/>
        <v>0.84722222222222221</v>
      </c>
      <c r="T73" s="44">
        <f t="shared" ref="T73:U73" si="68">T12+T44</f>
        <v>266</v>
      </c>
      <c r="U73" s="42">
        <f t="shared" si="68"/>
        <v>30</v>
      </c>
      <c r="V73" s="29">
        <f t="shared" si="24"/>
        <v>0.89864864864864868</v>
      </c>
      <c r="W73" s="44">
        <f t="shared" ref="W73:X73" si="69">W12+W44</f>
        <v>270</v>
      </c>
      <c r="X73" s="42">
        <f t="shared" si="69"/>
        <v>29</v>
      </c>
      <c r="Y73" s="29">
        <f t="shared" si="26"/>
        <v>0.90301003344481601</v>
      </c>
      <c r="Z73" s="44">
        <f t="shared" ref="Z73:AA73" si="70">Z12+Z44</f>
        <v>272</v>
      </c>
      <c r="AA73" s="42">
        <f t="shared" si="70"/>
        <v>22</v>
      </c>
      <c r="AB73" s="29">
        <f t="shared" si="28"/>
        <v>0.92517006802721091</v>
      </c>
      <c r="AC73" s="44">
        <f t="shared" ref="AC73:AD73" si="71">AC12+AC44</f>
        <v>282</v>
      </c>
      <c r="AD73" s="42">
        <f t="shared" si="71"/>
        <v>47</v>
      </c>
      <c r="AE73" s="29">
        <f t="shared" si="30"/>
        <v>0.8571428571428571</v>
      </c>
      <c r="AF73" s="44">
        <f t="shared" si="10"/>
        <v>271</v>
      </c>
      <c r="AG73" s="42">
        <f t="shared" si="10"/>
        <v>49</v>
      </c>
      <c r="AH73" s="29">
        <f t="shared" si="31"/>
        <v>0.84687500000000004</v>
      </c>
    </row>
    <row r="74" spans="1:34" x14ac:dyDescent="0.25">
      <c r="A74" s="19" t="s">
        <v>6</v>
      </c>
      <c r="B74" s="44">
        <f t="shared" ref="B74:C74" si="72">B13+B45</f>
        <v>720</v>
      </c>
      <c r="C74" s="42">
        <f t="shared" si="72"/>
        <v>144</v>
      </c>
      <c r="D74" s="29">
        <f t="shared" si="12"/>
        <v>0.83333333333333337</v>
      </c>
      <c r="E74" s="44">
        <f t="shared" ref="E74:F74" si="73">E13+E45</f>
        <v>735</v>
      </c>
      <c r="F74" s="42">
        <f t="shared" si="73"/>
        <v>131</v>
      </c>
      <c r="G74" s="29">
        <f t="shared" si="14"/>
        <v>0.84872979214780597</v>
      </c>
      <c r="H74" s="44">
        <f t="shared" ref="H74:I74" si="74">H13+H45</f>
        <v>759</v>
      </c>
      <c r="I74" s="42">
        <f t="shared" si="74"/>
        <v>118</v>
      </c>
      <c r="J74" s="29">
        <f t="shared" si="16"/>
        <v>0.8654503990877993</v>
      </c>
      <c r="K74" s="44">
        <f t="shared" ref="K74:L74" si="75">K13+K45</f>
        <v>764</v>
      </c>
      <c r="L74" s="42">
        <f t="shared" si="75"/>
        <v>101</v>
      </c>
      <c r="M74" s="29">
        <f t="shared" si="18"/>
        <v>0.88323699421965318</v>
      </c>
      <c r="N74" s="44">
        <f t="shared" ref="N74:O74" si="76">N13+N45</f>
        <v>760</v>
      </c>
      <c r="O74" s="42">
        <f t="shared" si="76"/>
        <v>94</v>
      </c>
      <c r="P74" s="29">
        <f t="shared" si="20"/>
        <v>0.88992974238875877</v>
      </c>
      <c r="Q74" s="44">
        <f t="shared" ref="Q74:R74" si="77">Q13+Q45</f>
        <v>765</v>
      </c>
      <c r="R74" s="42">
        <f t="shared" si="77"/>
        <v>95</v>
      </c>
      <c r="S74" s="29">
        <f t="shared" si="22"/>
        <v>0.88953488372093026</v>
      </c>
      <c r="T74" s="44">
        <f t="shared" ref="T74:U74" si="78">T13+T45</f>
        <v>775</v>
      </c>
      <c r="U74" s="42">
        <f t="shared" si="78"/>
        <v>101</v>
      </c>
      <c r="V74" s="29">
        <f t="shared" si="24"/>
        <v>0.88470319634703198</v>
      </c>
      <c r="W74" s="44">
        <f t="shared" ref="W74:X74" si="79">W13+W45</f>
        <v>782</v>
      </c>
      <c r="X74" s="42">
        <f t="shared" si="79"/>
        <v>94</v>
      </c>
      <c r="Y74" s="29">
        <f t="shared" si="26"/>
        <v>0.89269406392694062</v>
      </c>
      <c r="Z74" s="44">
        <f t="shared" ref="Z74:AA74" si="80">Z13+Z45</f>
        <v>789</v>
      </c>
      <c r="AA74" s="42">
        <f t="shared" si="80"/>
        <v>101</v>
      </c>
      <c r="AB74" s="29">
        <f t="shared" si="28"/>
        <v>0.88651685393258428</v>
      </c>
      <c r="AC74" s="44">
        <f t="shared" ref="AC74:AD74" si="81">AC13+AC45</f>
        <v>775</v>
      </c>
      <c r="AD74" s="42">
        <f t="shared" si="81"/>
        <v>114</v>
      </c>
      <c r="AE74" s="29">
        <f t="shared" si="30"/>
        <v>0.87176602924634417</v>
      </c>
      <c r="AF74" s="44">
        <f t="shared" si="10"/>
        <v>801</v>
      </c>
      <c r="AG74" s="42">
        <f t="shared" si="10"/>
        <v>91</v>
      </c>
      <c r="AH74" s="29">
        <f t="shared" si="31"/>
        <v>0.89798206278026904</v>
      </c>
    </row>
    <row r="75" spans="1:34" x14ac:dyDescent="0.25">
      <c r="A75" s="19" t="s">
        <v>7</v>
      </c>
      <c r="B75" s="44">
        <f t="shared" ref="B75:C75" si="82">B14+B46</f>
        <v>339</v>
      </c>
      <c r="C75" s="42">
        <f t="shared" si="82"/>
        <v>41</v>
      </c>
      <c r="D75" s="29">
        <f t="shared" si="12"/>
        <v>0.89210526315789473</v>
      </c>
      <c r="E75" s="44">
        <f t="shared" ref="E75:F75" si="83">E14+E46</f>
        <v>341</v>
      </c>
      <c r="F75" s="42">
        <f t="shared" si="83"/>
        <v>39</v>
      </c>
      <c r="G75" s="29">
        <f t="shared" si="14"/>
        <v>0.89736842105263159</v>
      </c>
      <c r="H75" s="44">
        <f t="shared" ref="H75:I75" si="84">H14+H46</f>
        <v>339</v>
      </c>
      <c r="I75" s="42">
        <f t="shared" si="84"/>
        <v>60</v>
      </c>
      <c r="J75" s="29">
        <f t="shared" si="16"/>
        <v>0.84962406015037595</v>
      </c>
      <c r="K75" s="44">
        <f t="shared" ref="K75:L75" si="85">K14+K46</f>
        <v>341</v>
      </c>
      <c r="L75" s="42">
        <f t="shared" si="85"/>
        <v>70</v>
      </c>
      <c r="M75" s="29">
        <f t="shared" si="18"/>
        <v>0.82968369829683697</v>
      </c>
      <c r="N75" s="44">
        <f t="shared" ref="N75:O75" si="86">N14+N46</f>
        <v>333</v>
      </c>
      <c r="O75" s="42">
        <f t="shared" si="86"/>
        <v>58</v>
      </c>
      <c r="P75" s="29">
        <f t="shared" si="20"/>
        <v>0.85166240409207161</v>
      </c>
      <c r="Q75" s="44">
        <f t="shared" ref="Q75:R75" si="87">Q14+Q46</f>
        <v>294</v>
      </c>
      <c r="R75" s="42">
        <f t="shared" si="87"/>
        <v>52</v>
      </c>
      <c r="S75" s="29">
        <f t="shared" si="22"/>
        <v>0.8497109826589595</v>
      </c>
      <c r="T75" s="44">
        <f t="shared" ref="T75:U75" si="88">T14+T46</f>
        <v>301</v>
      </c>
      <c r="U75" s="42">
        <f t="shared" si="88"/>
        <v>34</v>
      </c>
      <c r="V75" s="29">
        <f t="shared" si="24"/>
        <v>0.89850746268656712</v>
      </c>
      <c r="W75" s="44">
        <f t="shared" ref="W75:X75" si="89">W14+W46</f>
        <v>299</v>
      </c>
      <c r="X75" s="42">
        <f t="shared" si="89"/>
        <v>41</v>
      </c>
      <c r="Y75" s="29">
        <f t="shared" si="26"/>
        <v>0.87941176470588234</v>
      </c>
      <c r="Z75" s="44">
        <f t="shared" ref="Z75:AA75" si="90">Z14+Z46</f>
        <v>296</v>
      </c>
      <c r="AA75" s="42">
        <f t="shared" si="90"/>
        <v>41</v>
      </c>
      <c r="AB75" s="29">
        <f t="shared" si="28"/>
        <v>0.87833827893175076</v>
      </c>
      <c r="AC75" s="44">
        <f t="shared" ref="AC75:AD75" si="91">AC14+AC46</f>
        <v>329</v>
      </c>
      <c r="AD75" s="42">
        <f t="shared" si="91"/>
        <v>41</v>
      </c>
      <c r="AE75" s="29">
        <f t="shared" si="30"/>
        <v>0.88918918918918921</v>
      </c>
      <c r="AF75" s="44">
        <f t="shared" si="10"/>
        <v>316</v>
      </c>
      <c r="AG75" s="42">
        <f t="shared" si="10"/>
        <v>35</v>
      </c>
      <c r="AH75" s="29">
        <f t="shared" si="31"/>
        <v>0.90028490028490027</v>
      </c>
    </row>
    <row r="76" spans="1:34" x14ac:dyDescent="0.25">
      <c r="A76" s="19" t="s">
        <v>81</v>
      </c>
      <c r="B76" s="44">
        <f t="shared" ref="B76:C76" si="92">B15+B47</f>
        <v>4607</v>
      </c>
      <c r="C76" s="42">
        <f t="shared" si="92"/>
        <v>294</v>
      </c>
      <c r="D76" s="29">
        <f t="shared" si="12"/>
        <v>0.94001224239951031</v>
      </c>
      <c r="E76" s="44">
        <f t="shared" ref="E76:F76" si="93">E15+E47</f>
        <v>4668</v>
      </c>
      <c r="F76" s="42">
        <f t="shared" si="93"/>
        <v>309</v>
      </c>
      <c r="G76" s="29">
        <f t="shared" si="14"/>
        <v>0.9379144062688366</v>
      </c>
      <c r="H76" s="44">
        <f t="shared" ref="H76:I76" si="94">H15+H47</f>
        <v>4444</v>
      </c>
      <c r="I76" s="42">
        <f t="shared" si="94"/>
        <v>331</v>
      </c>
      <c r="J76" s="29">
        <f t="shared" si="16"/>
        <v>0.93068062827225129</v>
      </c>
      <c r="K76" s="44">
        <f t="shared" ref="K76:L76" si="95">K15+K47</f>
        <v>4381</v>
      </c>
      <c r="L76" s="42">
        <f t="shared" si="95"/>
        <v>336</v>
      </c>
      <c r="M76" s="29">
        <f t="shared" si="18"/>
        <v>0.92876828492686025</v>
      </c>
      <c r="N76" s="44">
        <f t="shared" ref="N76:O76" si="96">N15+N47</f>
        <v>4243</v>
      </c>
      <c r="O76" s="42">
        <f t="shared" si="96"/>
        <v>478</v>
      </c>
      <c r="P76" s="29">
        <f t="shared" si="20"/>
        <v>0.89875026477441222</v>
      </c>
      <c r="Q76" s="44">
        <f t="shared" ref="Q76:R76" si="97">Q15+Q47</f>
        <v>4210</v>
      </c>
      <c r="R76" s="42">
        <f t="shared" si="97"/>
        <v>468</v>
      </c>
      <c r="S76" s="29">
        <f t="shared" si="22"/>
        <v>0.89995724668661825</v>
      </c>
      <c r="T76" s="44">
        <f t="shared" ref="T76:U76" si="98">T15+T47</f>
        <v>4196</v>
      </c>
      <c r="U76" s="42">
        <f t="shared" si="98"/>
        <v>543</v>
      </c>
      <c r="V76" s="29">
        <f t="shared" si="24"/>
        <v>0.88541886473939646</v>
      </c>
      <c r="W76" s="44">
        <f t="shared" ref="W76:X76" si="99">W15+W47</f>
        <v>4114</v>
      </c>
      <c r="X76" s="42">
        <f t="shared" si="99"/>
        <v>645</v>
      </c>
      <c r="Y76" s="29">
        <f t="shared" si="26"/>
        <v>0.8644673250682916</v>
      </c>
      <c r="Z76" s="44">
        <f t="shared" ref="Z76:AA76" si="100">Z15+Z47</f>
        <v>4030</v>
      </c>
      <c r="AA76" s="42">
        <f t="shared" si="100"/>
        <v>662</v>
      </c>
      <c r="AB76" s="29">
        <f t="shared" si="28"/>
        <v>0.85890878090366585</v>
      </c>
      <c r="AC76" s="44">
        <f t="shared" ref="AC76:AD76" si="101">AC15+AC47</f>
        <v>3867</v>
      </c>
      <c r="AD76" s="42">
        <f t="shared" si="101"/>
        <v>870</v>
      </c>
      <c r="AE76" s="29">
        <f t="shared" si="30"/>
        <v>0.81633945535148833</v>
      </c>
      <c r="AF76" s="44">
        <f t="shared" si="10"/>
        <v>3928</v>
      </c>
      <c r="AG76" s="42">
        <f t="shared" si="10"/>
        <v>838</v>
      </c>
      <c r="AH76" s="29">
        <f t="shared" si="31"/>
        <v>0.82417121275702898</v>
      </c>
    </row>
    <row r="77" spans="1:34" x14ac:dyDescent="0.25">
      <c r="A77" s="19" t="s">
        <v>37</v>
      </c>
      <c r="B77" s="76">
        <v>176</v>
      </c>
      <c r="C77" s="77">
        <v>36</v>
      </c>
      <c r="D77" s="29">
        <v>0.83018867924528295</v>
      </c>
      <c r="E77" s="76">
        <v>188</v>
      </c>
      <c r="F77" s="77">
        <v>19</v>
      </c>
      <c r="G77" s="29">
        <v>0.90821256038647302</v>
      </c>
      <c r="H77" s="76">
        <v>182</v>
      </c>
      <c r="I77" s="77">
        <v>26</v>
      </c>
      <c r="J77" s="29">
        <v>0.875</v>
      </c>
      <c r="K77" s="76">
        <v>175</v>
      </c>
      <c r="L77" s="77">
        <v>36</v>
      </c>
      <c r="M77" s="29">
        <v>0.82938388625592396</v>
      </c>
      <c r="N77" s="76">
        <v>177</v>
      </c>
      <c r="O77" s="77">
        <v>30</v>
      </c>
      <c r="P77" s="29">
        <v>0.85507246376811596</v>
      </c>
      <c r="Q77" s="65">
        <v>186</v>
      </c>
      <c r="R77" s="66">
        <v>21</v>
      </c>
      <c r="S77" s="29">
        <v>0.89855072463768104</v>
      </c>
      <c r="T77" s="65">
        <v>186</v>
      </c>
      <c r="U77" s="66">
        <v>22</v>
      </c>
      <c r="V77" s="29">
        <v>0.89423076923076905</v>
      </c>
      <c r="W77" s="65">
        <v>174</v>
      </c>
      <c r="X77" s="66">
        <v>34</v>
      </c>
      <c r="Y77" s="29">
        <v>0.83653846153846201</v>
      </c>
      <c r="Z77" s="65">
        <v>174</v>
      </c>
      <c r="AA77" s="66">
        <v>36</v>
      </c>
      <c r="AB77" s="29">
        <v>0.82857142857142896</v>
      </c>
      <c r="AC77" s="65">
        <v>182</v>
      </c>
      <c r="AD77" s="66">
        <v>29</v>
      </c>
      <c r="AE77" s="29">
        <v>0.86255924170616105</v>
      </c>
      <c r="AF77" s="65">
        <v>184</v>
      </c>
      <c r="AG77" s="66">
        <v>27</v>
      </c>
      <c r="AH77" s="29">
        <v>0.87203791469194303</v>
      </c>
    </row>
    <row r="78" spans="1:34" x14ac:dyDescent="0.25">
      <c r="A78" s="19" t="s">
        <v>8</v>
      </c>
      <c r="B78" s="44">
        <f t="shared" ref="B78:C78" si="102">B17+B48</f>
        <v>396</v>
      </c>
      <c r="C78" s="42">
        <f t="shared" si="102"/>
        <v>41</v>
      </c>
      <c r="D78" s="29">
        <f t="shared" ref="D78:D82" si="103">B78/(B78+C78)</f>
        <v>0.90617848970251713</v>
      </c>
      <c r="E78" s="44">
        <f t="shared" ref="E78:F78" si="104">E17+E48</f>
        <v>407</v>
      </c>
      <c r="F78" s="42">
        <f t="shared" si="104"/>
        <v>34</v>
      </c>
      <c r="G78" s="29">
        <f t="shared" ref="G78:G82" si="105">E78/(E78+F78)</f>
        <v>0.92290249433106575</v>
      </c>
      <c r="H78" s="44">
        <f t="shared" ref="H78:I78" si="106">H17+H48</f>
        <v>406</v>
      </c>
      <c r="I78" s="42">
        <f t="shared" si="106"/>
        <v>40</v>
      </c>
      <c r="J78" s="29">
        <f t="shared" ref="J78:J82" si="107">H78/(H78+I78)</f>
        <v>0.91031390134529144</v>
      </c>
      <c r="K78" s="44">
        <f t="shared" ref="K78:L78" si="108">K17+K48</f>
        <v>396</v>
      </c>
      <c r="L78" s="42">
        <f t="shared" si="108"/>
        <v>39</v>
      </c>
      <c r="M78" s="29">
        <f t="shared" ref="M78:M82" si="109">K78/(K78+L78)</f>
        <v>0.91034482758620694</v>
      </c>
      <c r="N78" s="44">
        <f t="shared" ref="N78:O78" si="110">N17+N48</f>
        <v>362</v>
      </c>
      <c r="O78" s="42">
        <f t="shared" si="110"/>
        <v>71</v>
      </c>
      <c r="P78" s="29">
        <f t="shared" ref="P78:P82" si="111">N78/(N78+O78)</f>
        <v>0.83602771362586603</v>
      </c>
      <c r="Q78" s="44">
        <f t="shared" ref="Q78:R78" si="112">Q17+Q48</f>
        <v>351</v>
      </c>
      <c r="R78" s="42">
        <f t="shared" si="112"/>
        <v>51</v>
      </c>
      <c r="S78" s="29">
        <f t="shared" ref="S78:S82" si="113">Q78/(Q78+R78)</f>
        <v>0.87313432835820892</v>
      </c>
      <c r="T78" s="44">
        <f t="shared" ref="T78:U78" si="114">T17+T48</f>
        <v>352</v>
      </c>
      <c r="U78" s="42">
        <f t="shared" si="114"/>
        <v>47</v>
      </c>
      <c r="V78" s="29">
        <f t="shared" ref="V78:V82" si="115">T78/(T78+U78)</f>
        <v>0.8822055137844611</v>
      </c>
      <c r="W78" s="44">
        <f t="shared" ref="W78:X78" si="116">W17+W48</f>
        <v>357</v>
      </c>
      <c r="X78" s="42">
        <f t="shared" si="116"/>
        <v>50</v>
      </c>
      <c r="Y78" s="29">
        <f t="shared" ref="Y78:Y82" si="117">W78/(W78+X78)</f>
        <v>0.87714987714987713</v>
      </c>
      <c r="Z78" s="44">
        <f t="shared" ref="Z78:AA78" si="118">Z17+Z48</f>
        <v>358</v>
      </c>
      <c r="AA78" s="42">
        <f t="shared" si="118"/>
        <v>44</v>
      </c>
      <c r="AB78" s="29">
        <f t="shared" ref="AB78:AB82" si="119">Z78/(Z78+AA78)</f>
        <v>0.89054726368159209</v>
      </c>
      <c r="AC78" s="44">
        <f t="shared" ref="AC78:AD78" si="120">AC17+AC48</f>
        <v>370</v>
      </c>
      <c r="AD78" s="42">
        <f t="shared" si="120"/>
        <v>47</v>
      </c>
      <c r="AE78" s="29">
        <f t="shared" ref="AE78:AE82" si="121">AC78/(AC78+AD78)</f>
        <v>0.88729016786570747</v>
      </c>
      <c r="AF78" s="44">
        <f t="shared" ref="AF78:AG82" si="122">AF17+AF48</f>
        <v>364</v>
      </c>
      <c r="AG78" s="42">
        <f t="shared" si="122"/>
        <v>51</v>
      </c>
      <c r="AH78" s="29">
        <f t="shared" si="31"/>
        <v>0.87710843373493974</v>
      </c>
    </row>
    <row r="79" spans="1:34" x14ac:dyDescent="0.25">
      <c r="A79" s="26" t="s">
        <v>9</v>
      </c>
      <c r="B79" s="45">
        <f t="shared" ref="B79:C79" si="123">B18+B49</f>
        <v>330</v>
      </c>
      <c r="C79" s="43">
        <f t="shared" si="123"/>
        <v>5</v>
      </c>
      <c r="D79" s="29">
        <f t="shared" si="103"/>
        <v>0.9850746268656716</v>
      </c>
      <c r="E79" s="45">
        <f t="shared" ref="E79:F79" si="124">E18+E49</f>
        <v>327</v>
      </c>
      <c r="F79" s="43">
        <f t="shared" si="124"/>
        <v>4</v>
      </c>
      <c r="G79" s="29">
        <f t="shared" si="105"/>
        <v>0.98791540785498488</v>
      </c>
      <c r="H79" s="45">
        <f t="shared" ref="H79:I79" si="125">H18+H49</f>
        <v>322</v>
      </c>
      <c r="I79" s="43">
        <f t="shared" si="125"/>
        <v>5</v>
      </c>
      <c r="J79" s="29">
        <f t="shared" si="107"/>
        <v>0.98470948012232418</v>
      </c>
      <c r="K79" s="45">
        <f t="shared" ref="K79:L79" si="126">K18+K49</f>
        <v>315</v>
      </c>
      <c r="L79" s="43">
        <f t="shared" si="126"/>
        <v>4</v>
      </c>
      <c r="M79" s="29">
        <f t="shared" si="109"/>
        <v>0.98746081504702199</v>
      </c>
      <c r="N79" s="45">
        <f t="shared" ref="N79:O79" si="127">N18+N49</f>
        <v>320</v>
      </c>
      <c r="O79" s="43">
        <f t="shared" si="127"/>
        <v>3</v>
      </c>
      <c r="P79" s="29">
        <f t="shared" si="111"/>
        <v>0.99071207430340558</v>
      </c>
      <c r="Q79" s="45">
        <f t="shared" ref="Q79:R79" si="128">Q18+Q49</f>
        <v>320</v>
      </c>
      <c r="R79" s="43">
        <f t="shared" si="128"/>
        <v>5</v>
      </c>
      <c r="S79" s="29">
        <f t="shared" si="113"/>
        <v>0.98461538461538467</v>
      </c>
      <c r="T79" s="45">
        <f t="shared" ref="T79:U79" si="129">T18+T49</f>
        <v>309</v>
      </c>
      <c r="U79" s="43">
        <f t="shared" si="129"/>
        <v>13</v>
      </c>
      <c r="V79" s="29">
        <f t="shared" si="115"/>
        <v>0.95962732919254656</v>
      </c>
      <c r="W79" s="45">
        <f t="shared" ref="W79:X79" si="130">W18+W49</f>
        <v>313</v>
      </c>
      <c r="X79" s="43">
        <f t="shared" si="130"/>
        <v>13</v>
      </c>
      <c r="Y79" s="29">
        <f t="shared" si="117"/>
        <v>0.96012269938650308</v>
      </c>
      <c r="Z79" s="45">
        <f t="shared" ref="Z79:AA79" si="131">Z18+Z49</f>
        <v>303</v>
      </c>
      <c r="AA79" s="43">
        <f t="shared" si="131"/>
        <v>19</v>
      </c>
      <c r="AB79" s="29">
        <f t="shared" si="119"/>
        <v>0.94099378881987583</v>
      </c>
      <c r="AC79" s="45">
        <f t="shared" ref="AC79:AD79" si="132">AC18+AC49</f>
        <v>307</v>
      </c>
      <c r="AD79" s="43">
        <f t="shared" si="132"/>
        <v>15</v>
      </c>
      <c r="AE79" s="29">
        <f t="shared" si="121"/>
        <v>0.95341614906832295</v>
      </c>
      <c r="AF79" s="45">
        <f t="shared" si="122"/>
        <v>306</v>
      </c>
      <c r="AG79" s="43">
        <f t="shared" si="122"/>
        <v>17</v>
      </c>
      <c r="AH79" s="29">
        <f t="shared" si="31"/>
        <v>0.94736842105263153</v>
      </c>
    </row>
    <row r="80" spans="1:34" x14ac:dyDescent="0.25">
      <c r="A80" s="19" t="s">
        <v>10</v>
      </c>
      <c r="B80" s="44">
        <f t="shared" ref="B80:C80" si="133">B19+B50</f>
        <v>587</v>
      </c>
      <c r="C80" s="42">
        <f t="shared" si="133"/>
        <v>51</v>
      </c>
      <c r="D80" s="29">
        <f t="shared" si="103"/>
        <v>0.92006269592476486</v>
      </c>
      <c r="E80" s="44">
        <f t="shared" ref="E80:F80" si="134">E19+E50</f>
        <v>594</v>
      </c>
      <c r="F80" s="42">
        <f t="shared" si="134"/>
        <v>48</v>
      </c>
      <c r="G80" s="29">
        <f t="shared" si="105"/>
        <v>0.92523364485981308</v>
      </c>
      <c r="H80" s="44">
        <f t="shared" ref="H80:I80" si="135">H19+H50</f>
        <v>593</v>
      </c>
      <c r="I80" s="42">
        <f t="shared" si="135"/>
        <v>54</v>
      </c>
      <c r="J80" s="29">
        <f t="shared" si="107"/>
        <v>0.91653786707882534</v>
      </c>
      <c r="K80" s="44">
        <f t="shared" ref="K80:L80" si="136">K19+K50</f>
        <v>615</v>
      </c>
      <c r="L80" s="42">
        <f t="shared" si="136"/>
        <v>50</v>
      </c>
      <c r="M80" s="29">
        <f t="shared" si="109"/>
        <v>0.92481203007518797</v>
      </c>
      <c r="N80" s="44">
        <f t="shared" ref="N80:O80" si="137">N19+N50</f>
        <v>620</v>
      </c>
      <c r="O80" s="42">
        <f t="shared" si="137"/>
        <v>50</v>
      </c>
      <c r="P80" s="29">
        <f t="shared" si="111"/>
        <v>0.92537313432835822</v>
      </c>
      <c r="Q80" s="44">
        <f t="shared" ref="Q80:R80" si="138">Q19+Q50</f>
        <v>606</v>
      </c>
      <c r="R80" s="42">
        <f t="shared" si="138"/>
        <v>40</v>
      </c>
      <c r="S80" s="29">
        <f t="shared" si="113"/>
        <v>0.9380804953560371</v>
      </c>
      <c r="T80" s="44">
        <f t="shared" ref="T80:U80" si="139">T19+T50</f>
        <v>617</v>
      </c>
      <c r="U80" s="42">
        <f t="shared" si="139"/>
        <v>36</v>
      </c>
      <c r="V80" s="29">
        <f t="shared" si="115"/>
        <v>0.94486983154670745</v>
      </c>
      <c r="W80" s="44">
        <f t="shared" ref="W80:X80" si="140">W19+W50</f>
        <v>615</v>
      </c>
      <c r="X80" s="42">
        <f t="shared" si="140"/>
        <v>39</v>
      </c>
      <c r="Y80" s="29">
        <f t="shared" si="117"/>
        <v>0.94036697247706424</v>
      </c>
      <c r="Z80" s="44">
        <f t="shared" ref="Z80:AA80" si="141">Z19+Z50</f>
        <v>623</v>
      </c>
      <c r="AA80" s="42">
        <f t="shared" si="141"/>
        <v>37</v>
      </c>
      <c r="AB80" s="29">
        <f t="shared" si="119"/>
        <v>0.94393939393939397</v>
      </c>
      <c r="AC80" s="44">
        <f t="shared" ref="AC80:AD80" si="142">AC19+AC50</f>
        <v>610</v>
      </c>
      <c r="AD80" s="42">
        <f t="shared" si="142"/>
        <v>37</v>
      </c>
      <c r="AE80" s="29">
        <f t="shared" si="121"/>
        <v>0.9428129829984544</v>
      </c>
      <c r="AF80" s="44">
        <f t="shared" si="122"/>
        <v>624</v>
      </c>
      <c r="AG80" s="42">
        <f t="shared" si="122"/>
        <v>40</v>
      </c>
      <c r="AH80" s="29">
        <f t="shared" si="31"/>
        <v>0.93975903614457834</v>
      </c>
    </row>
    <row r="81" spans="1:37" x14ac:dyDescent="0.25">
      <c r="A81" s="19" t="s">
        <v>73</v>
      </c>
      <c r="B81" s="44">
        <f t="shared" ref="B81:C81" si="143">B20+B51</f>
        <v>1261</v>
      </c>
      <c r="C81" s="42">
        <f t="shared" si="143"/>
        <v>99</v>
      </c>
      <c r="D81" s="29">
        <f t="shared" si="103"/>
        <v>0.92720588235294121</v>
      </c>
      <c r="E81" s="44">
        <f t="shared" ref="E81:F81" si="144">E20+E51</f>
        <v>1259</v>
      </c>
      <c r="F81" s="42">
        <f t="shared" si="144"/>
        <v>98</v>
      </c>
      <c r="G81" s="29">
        <f t="shared" si="105"/>
        <v>0.92778187177597637</v>
      </c>
      <c r="H81" s="44">
        <f t="shared" ref="H81:I81" si="145">H20+H51</f>
        <v>1253</v>
      </c>
      <c r="I81" s="42">
        <f t="shared" si="145"/>
        <v>104</v>
      </c>
      <c r="J81" s="29">
        <f t="shared" si="107"/>
        <v>0.92336035372144432</v>
      </c>
      <c r="K81" s="44">
        <f t="shared" ref="K81:L81" si="146">K20+K51</f>
        <v>1261</v>
      </c>
      <c r="L81" s="42">
        <f t="shared" si="146"/>
        <v>97</v>
      </c>
      <c r="M81" s="29">
        <f t="shared" si="109"/>
        <v>0.9285714285714286</v>
      </c>
      <c r="N81" s="44">
        <f t="shared" ref="N81:O81" si="147">N20+N51</f>
        <v>1267</v>
      </c>
      <c r="O81" s="42">
        <f t="shared" si="147"/>
        <v>85</v>
      </c>
      <c r="P81" s="29">
        <f t="shared" si="111"/>
        <v>0.93713017751479288</v>
      </c>
      <c r="Q81" s="44">
        <f t="shared" ref="Q81:R81" si="148">Q20+Q51</f>
        <v>1259</v>
      </c>
      <c r="R81" s="42">
        <f t="shared" si="148"/>
        <v>64</v>
      </c>
      <c r="S81" s="29">
        <f t="shared" si="113"/>
        <v>0.95162509448223731</v>
      </c>
      <c r="T81" s="44">
        <f t="shared" ref="T81:U81" si="149">T20+T51</f>
        <v>1244</v>
      </c>
      <c r="U81" s="42">
        <f t="shared" si="149"/>
        <v>54</v>
      </c>
      <c r="V81" s="29">
        <f t="shared" si="115"/>
        <v>0.95839753466872113</v>
      </c>
      <c r="W81" s="44">
        <f t="shared" ref="W81:X81" si="150">W20+W51</f>
        <v>1258</v>
      </c>
      <c r="X81" s="42">
        <f t="shared" si="150"/>
        <v>39</v>
      </c>
      <c r="Y81" s="29">
        <f t="shared" si="117"/>
        <v>0.96993060909791828</v>
      </c>
      <c r="Z81" s="44">
        <f t="shared" ref="Z81:AA81" si="151">Z20+Z51</f>
        <v>1270</v>
      </c>
      <c r="AA81" s="42">
        <f t="shared" si="151"/>
        <v>49</v>
      </c>
      <c r="AB81" s="29">
        <f t="shared" si="119"/>
        <v>0.96285064442759671</v>
      </c>
      <c r="AC81" s="44">
        <f t="shared" ref="AC81:AD81" si="152">AC20+AC51</f>
        <v>1280</v>
      </c>
      <c r="AD81" s="42">
        <f t="shared" si="152"/>
        <v>54</v>
      </c>
      <c r="AE81" s="29">
        <f t="shared" si="121"/>
        <v>0.95952023988005997</v>
      </c>
      <c r="AF81" s="44">
        <f t="shared" si="122"/>
        <v>1278</v>
      </c>
      <c r="AG81" s="42">
        <f t="shared" si="122"/>
        <v>71</v>
      </c>
      <c r="AH81" s="29">
        <f t="shared" si="31"/>
        <v>0.94736842105263153</v>
      </c>
    </row>
    <row r="82" spans="1:37" x14ac:dyDescent="0.25">
      <c r="A82" s="19" t="s">
        <v>11</v>
      </c>
      <c r="B82" s="44">
        <f t="shared" ref="B82:C82" si="153">B21+B52</f>
        <v>692</v>
      </c>
      <c r="C82" s="42">
        <f t="shared" si="153"/>
        <v>30</v>
      </c>
      <c r="D82" s="29">
        <f t="shared" si="103"/>
        <v>0.95844875346260383</v>
      </c>
      <c r="E82" s="44">
        <f t="shared" ref="E82:F82" si="154">E21+E52</f>
        <v>679</v>
      </c>
      <c r="F82" s="42">
        <f t="shared" si="154"/>
        <v>40</v>
      </c>
      <c r="G82" s="29">
        <f t="shared" si="105"/>
        <v>0.94436717663421421</v>
      </c>
      <c r="H82" s="44">
        <f t="shared" ref="H82:I82" si="155">H21+H52</f>
        <v>672</v>
      </c>
      <c r="I82" s="42">
        <f t="shared" si="155"/>
        <v>45</v>
      </c>
      <c r="J82" s="29">
        <f t="shared" si="107"/>
        <v>0.93723849372384938</v>
      </c>
      <c r="K82" s="44">
        <f t="shared" ref="K82:L82" si="156">K21+K52</f>
        <v>667</v>
      </c>
      <c r="L82" s="42">
        <f t="shared" si="156"/>
        <v>50</v>
      </c>
      <c r="M82" s="29">
        <f t="shared" si="109"/>
        <v>0.93026499302649934</v>
      </c>
      <c r="N82" s="44">
        <f t="shared" ref="N82:O82" si="157">N21+N52</f>
        <v>642</v>
      </c>
      <c r="O82" s="42">
        <f t="shared" si="157"/>
        <v>78</v>
      </c>
      <c r="P82" s="29">
        <f t="shared" si="111"/>
        <v>0.89166666666666672</v>
      </c>
      <c r="Q82" s="44">
        <f t="shared" ref="Q82:R82" si="158">Q21+Q52</f>
        <v>626</v>
      </c>
      <c r="R82" s="42">
        <f t="shared" si="158"/>
        <v>103</v>
      </c>
      <c r="S82" s="29">
        <f t="shared" si="113"/>
        <v>0.85871056241426613</v>
      </c>
      <c r="T82" s="44">
        <f t="shared" ref="T82:U82" si="159">T21+T52</f>
        <v>606</v>
      </c>
      <c r="U82" s="42">
        <f t="shared" si="159"/>
        <v>109</v>
      </c>
      <c r="V82" s="29">
        <f t="shared" si="115"/>
        <v>0.84755244755244752</v>
      </c>
      <c r="W82" s="44">
        <f t="shared" ref="W82:X82" si="160">W21+W52</f>
        <v>590</v>
      </c>
      <c r="X82" s="42">
        <f t="shared" si="160"/>
        <v>173</v>
      </c>
      <c r="Y82" s="29">
        <f t="shared" si="117"/>
        <v>0.77326343381389251</v>
      </c>
      <c r="Z82" s="44">
        <f t="shared" ref="Z82:AA82" si="161">Z21+Z52</f>
        <v>615</v>
      </c>
      <c r="AA82" s="42">
        <f t="shared" si="161"/>
        <v>156</v>
      </c>
      <c r="AB82" s="29">
        <f t="shared" si="119"/>
        <v>0.7976653696498055</v>
      </c>
      <c r="AC82" s="44">
        <f t="shared" ref="AC82:AD82" si="162">AC21+AC52</f>
        <v>626</v>
      </c>
      <c r="AD82" s="42">
        <f t="shared" si="162"/>
        <v>148</v>
      </c>
      <c r="AE82" s="29">
        <f t="shared" si="121"/>
        <v>0.80878552971576223</v>
      </c>
      <c r="AF82" s="44">
        <f t="shared" si="122"/>
        <v>641</v>
      </c>
      <c r="AG82" s="42">
        <f t="shared" si="122"/>
        <v>161</v>
      </c>
      <c r="AH82" s="29">
        <f t="shared" si="31"/>
        <v>0.79925187032418954</v>
      </c>
    </row>
    <row r="83" spans="1:37" x14ac:dyDescent="0.25">
      <c r="A83" s="19" t="s">
        <v>40</v>
      </c>
      <c r="B83" s="76">
        <v>280</v>
      </c>
      <c r="C83" s="77">
        <v>47</v>
      </c>
      <c r="D83" s="29">
        <v>0.85626911314984699</v>
      </c>
      <c r="E83" s="76">
        <v>276</v>
      </c>
      <c r="F83" s="77">
        <v>40</v>
      </c>
      <c r="G83" s="29">
        <v>0.873417721518987</v>
      </c>
      <c r="H83" s="76">
        <v>277</v>
      </c>
      <c r="I83" s="77">
        <v>40</v>
      </c>
      <c r="J83" s="29">
        <v>0.87381703470031502</v>
      </c>
      <c r="K83" s="76">
        <v>284</v>
      </c>
      <c r="L83" s="77">
        <v>32</v>
      </c>
      <c r="M83" s="29">
        <v>0.89873417721519</v>
      </c>
      <c r="N83" s="76">
        <v>277</v>
      </c>
      <c r="O83" s="77">
        <v>34</v>
      </c>
      <c r="P83" s="29">
        <v>0.89067524115755603</v>
      </c>
      <c r="Q83" s="65">
        <v>280</v>
      </c>
      <c r="R83" s="66">
        <v>37</v>
      </c>
      <c r="S83" s="29">
        <v>0.88328075709779197</v>
      </c>
      <c r="T83" s="65">
        <v>282</v>
      </c>
      <c r="U83" s="66">
        <v>32</v>
      </c>
      <c r="V83" s="29">
        <v>0.89808917197452198</v>
      </c>
      <c r="W83" s="65">
        <v>280</v>
      </c>
      <c r="X83" s="66">
        <v>33</v>
      </c>
      <c r="Y83" s="29">
        <v>0.89456869009584705</v>
      </c>
      <c r="Z83" s="65">
        <v>280</v>
      </c>
      <c r="AA83" s="66">
        <v>34</v>
      </c>
      <c r="AB83" s="29">
        <v>0.89171974522292996</v>
      </c>
      <c r="AC83" s="65">
        <v>279</v>
      </c>
      <c r="AD83" s="66">
        <v>39</v>
      </c>
      <c r="AE83" s="29">
        <v>0.87735849056603799</v>
      </c>
      <c r="AF83" s="65">
        <v>282</v>
      </c>
      <c r="AG83" s="66">
        <v>28</v>
      </c>
      <c r="AH83" s="29">
        <v>0.90967741935483903</v>
      </c>
    </row>
    <row r="84" spans="1:37" x14ac:dyDescent="0.25">
      <c r="A84" s="19" t="s">
        <v>12</v>
      </c>
      <c r="B84" s="44">
        <f>B23+B53</f>
        <v>515</v>
      </c>
      <c r="C84" s="42">
        <f>C23+C53</f>
        <v>36</v>
      </c>
      <c r="D84" s="29">
        <f t="shared" ref="D84" si="163">B84/(B84+C84)</f>
        <v>0.93466424682395643</v>
      </c>
      <c r="E84" s="44">
        <f>E23+E53</f>
        <v>512</v>
      </c>
      <c r="F84" s="42">
        <f>F23+F53</f>
        <v>40</v>
      </c>
      <c r="G84" s="29">
        <f t="shared" ref="G84" si="164">E84/(E84+F84)</f>
        <v>0.92753623188405798</v>
      </c>
      <c r="H84" s="44">
        <f>H23+H53</f>
        <v>522</v>
      </c>
      <c r="I84" s="42">
        <f>I23+I53</f>
        <v>42</v>
      </c>
      <c r="J84" s="29">
        <f t="shared" ref="J84" si="165">H84/(H84+I84)</f>
        <v>0.92553191489361697</v>
      </c>
      <c r="K84" s="44">
        <f>K23+K53</f>
        <v>520</v>
      </c>
      <c r="L84" s="42">
        <f>L23+L53</f>
        <v>38</v>
      </c>
      <c r="M84" s="29">
        <f t="shared" ref="M84" si="166">K84/(K84+L84)</f>
        <v>0.93189964157706096</v>
      </c>
      <c r="N84" s="44">
        <f>N23+N53</f>
        <v>513</v>
      </c>
      <c r="O84" s="42">
        <f>O23+O53</f>
        <v>42</v>
      </c>
      <c r="P84" s="29">
        <f t="shared" ref="P84" si="167">N84/(N84+O84)</f>
        <v>0.92432432432432432</v>
      </c>
      <c r="Q84" s="44">
        <f>Q23+Q53</f>
        <v>508</v>
      </c>
      <c r="R84" s="42">
        <f>R23+R53</f>
        <v>30</v>
      </c>
      <c r="S84" s="29">
        <f t="shared" ref="S84" si="168">Q84/(Q84+R84)</f>
        <v>0.94423791821561343</v>
      </c>
      <c r="T84" s="44">
        <f>T23+T53</f>
        <v>510</v>
      </c>
      <c r="U84" s="42">
        <f>U23+U53</f>
        <v>27</v>
      </c>
      <c r="V84" s="29">
        <f t="shared" ref="V84" si="169">T84/(T84+U84)</f>
        <v>0.94972067039106145</v>
      </c>
      <c r="W84" s="44">
        <f>W23+W53</f>
        <v>495</v>
      </c>
      <c r="X84" s="42">
        <f>X23+X53</f>
        <v>48</v>
      </c>
      <c r="Y84" s="29">
        <f t="shared" ref="Y84" si="170">W84/(W84+X84)</f>
        <v>0.91160220994475138</v>
      </c>
      <c r="Z84" s="44">
        <f>Z23+Z53</f>
        <v>485</v>
      </c>
      <c r="AA84" s="42">
        <f>AA23+AA53</f>
        <v>61</v>
      </c>
      <c r="AB84" s="29">
        <f t="shared" ref="AB84" si="171">Z84/(Z84+AA84)</f>
        <v>0.88827838827838823</v>
      </c>
      <c r="AC84" s="44">
        <f>AC23+AC53</f>
        <v>450</v>
      </c>
      <c r="AD84" s="42">
        <f>AD23+AD53</f>
        <v>85</v>
      </c>
      <c r="AE84" s="29">
        <f t="shared" ref="AE84" si="172">AC84/(AC84+AD84)</f>
        <v>0.84112149532710279</v>
      </c>
      <c r="AF84" s="44">
        <f>AF23+AF53</f>
        <v>455</v>
      </c>
      <c r="AG84" s="42">
        <f>AG23+AG53</f>
        <v>78</v>
      </c>
      <c r="AH84" s="29">
        <f t="shared" si="31"/>
        <v>0.85365853658536583</v>
      </c>
    </row>
    <row r="85" spans="1:37" x14ac:dyDescent="0.25">
      <c r="A85" s="19" t="s">
        <v>82</v>
      </c>
      <c r="B85" s="76">
        <v>309</v>
      </c>
      <c r="C85" s="77">
        <v>12</v>
      </c>
      <c r="D85" s="29">
        <v>0.96261682242990698</v>
      </c>
      <c r="E85" s="76">
        <v>309</v>
      </c>
      <c r="F85" s="77">
        <v>15</v>
      </c>
      <c r="G85" s="29">
        <v>0.95370370370370405</v>
      </c>
      <c r="H85" s="76">
        <v>304</v>
      </c>
      <c r="I85" s="77">
        <v>13</v>
      </c>
      <c r="J85" s="29">
        <v>0.958990536277603</v>
      </c>
      <c r="K85" s="76">
        <v>303</v>
      </c>
      <c r="L85" s="77">
        <v>18</v>
      </c>
      <c r="M85" s="29">
        <v>0.94392523364486003</v>
      </c>
      <c r="N85" s="76">
        <v>310</v>
      </c>
      <c r="O85" s="77">
        <v>17</v>
      </c>
      <c r="P85" s="29">
        <v>0.94801223241590205</v>
      </c>
      <c r="Q85" s="65">
        <v>303</v>
      </c>
      <c r="R85" s="66">
        <v>26</v>
      </c>
      <c r="S85" s="29">
        <v>0.92097264437689996</v>
      </c>
      <c r="T85" s="65">
        <v>309</v>
      </c>
      <c r="U85" s="66">
        <v>26</v>
      </c>
      <c r="V85" s="29">
        <v>0.92238805970149296</v>
      </c>
      <c r="W85" s="65">
        <v>283</v>
      </c>
      <c r="X85" s="66">
        <v>50</v>
      </c>
      <c r="Y85" s="29">
        <v>0.84984984984985001</v>
      </c>
      <c r="Z85" s="65">
        <v>282</v>
      </c>
      <c r="AA85" s="66">
        <v>50</v>
      </c>
      <c r="AB85" s="29">
        <v>0.84939759036144602</v>
      </c>
      <c r="AC85" s="65">
        <v>272</v>
      </c>
      <c r="AD85" s="66">
        <v>66</v>
      </c>
      <c r="AE85" s="29">
        <v>0.804733727810651</v>
      </c>
      <c r="AF85" s="67">
        <v>268</v>
      </c>
      <c r="AG85" s="68">
        <v>62</v>
      </c>
      <c r="AH85" s="29">
        <v>0.81212121212121202</v>
      </c>
    </row>
    <row r="86" spans="1:37" x14ac:dyDescent="0.25">
      <c r="A86" s="19" t="s">
        <v>13</v>
      </c>
      <c r="B86" s="44">
        <f t="shared" ref="B86:C86" si="173">B25+B54</f>
        <v>541</v>
      </c>
      <c r="C86" s="42">
        <f t="shared" si="173"/>
        <v>5</v>
      </c>
      <c r="D86" s="29">
        <f t="shared" ref="D86:D88" si="174">B86/(B86+C86)</f>
        <v>0.99084249084249088</v>
      </c>
      <c r="E86" s="44">
        <f t="shared" ref="E86:F86" si="175">E25+E54</f>
        <v>557</v>
      </c>
      <c r="F86" s="42">
        <f t="shared" si="175"/>
        <v>7</v>
      </c>
      <c r="G86" s="29">
        <f t="shared" ref="G86:G88" si="176">E86/(E86+F86)</f>
        <v>0.98758865248226946</v>
      </c>
      <c r="H86" s="44">
        <f t="shared" ref="H86:I86" si="177">H25+H54</f>
        <v>567</v>
      </c>
      <c r="I86" s="42">
        <f t="shared" si="177"/>
        <v>7</v>
      </c>
      <c r="J86" s="29">
        <f t="shared" ref="J86:J88" si="178">H86/(H86+I86)</f>
        <v>0.98780487804878048</v>
      </c>
      <c r="K86" s="44">
        <f t="shared" ref="K86:L86" si="179">K25+K54</f>
        <v>563</v>
      </c>
      <c r="L86" s="42">
        <f t="shared" si="179"/>
        <v>10</v>
      </c>
      <c r="M86" s="29">
        <f t="shared" ref="M86:M88" si="180">K86/(K86+L86)</f>
        <v>0.98254799301919715</v>
      </c>
      <c r="N86" s="44">
        <f t="shared" ref="N86:O86" si="181">N25+N54</f>
        <v>561</v>
      </c>
      <c r="O86" s="42">
        <f t="shared" si="181"/>
        <v>9</v>
      </c>
      <c r="P86" s="29">
        <f t="shared" ref="P86:P88" si="182">N86/(N86+O86)</f>
        <v>0.98421052631578942</v>
      </c>
      <c r="Q86" s="44">
        <f t="shared" ref="Q86:R86" si="183">Q25+Q54</f>
        <v>546</v>
      </c>
      <c r="R86" s="42">
        <f t="shared" si="183"/>
        <v>13</v>
      </c>
      <c r="S86" s="29">
        <f t="shared" ref="S86:S88" si="184">Q86/(Q86+R86)</f>
        <v>0.97674418604651159</v>
      </c>
      <c r="T86" s="44">
        <f t="shared" ref="T86:U86" si="185">T25+T54</f>
        <v>522</v>
      </c>
      <c r="U86" s="42">
        <f t="shared" si="185"/>
        <v>21</v>
      </c>
      <c r="V86" s="29">
        <f t="shared" ref="V86:V88" si="186">T86/(T86+U86)</f>
        <v>0.96132596685082872</v>
      </c>
      <c r="W86" s="44">
        <f t="shared" ref="W86:X86" si="187">W25+W54</f>
        <v>523</v>
      </c>
      <c r="X86" s="42">
        <f t="shared" si="187"/>
        <v>22</v>
      </c>
      <c r="Y86" s="29">
        <f t="shared" ref="Y86:Y88" si="188">W86/(W86+X86)</f>
        <v>0.95963302752293578</v>
      </c>
      <c r="Z86" s="44">
        <f t="shared" ref="Z86:AA86" si="189">Z25+Z54</f>
        <v>495</v>
      </c>
      <c r="AA86" s="42">
        <f t="shared" si="189"/>
        <v>41</v>
      </c>
      <c r="AB86" s="29">
        <f t="shared" ref="AB86:AB88" si="190">Z86/(Z86+AA86)</f>
        <v>0.92350746268656714</v>
      </c>
      <c r="AC86" s="44">
        <f t="shared" ref="AC86:AD86" si="191">AC25+AC54</f>
        <v>471</v>
      </c>
      <c r="AD86" s="42">
        <f t="shared" si="191"/>
        <v>56</v>
      </c>
      <c r="AE86" s="29">
        <f t="shared" ref="AE86:AE88" si="192">AC86/(AC86+AD86)</f>
        <v>0.89373814041745736</v>
      </c>
      <c r="AF86" s="44">
        <f t="shared" ref="AF86:AG88" si="193">AF25+AF54</f>
        <v>465</v>
      </c>
      <c r="AG86" s="42">
        <f t="shared" si="193"/>
        <v>59</v>
      </c>
      <c r="AH86" s="29">
        <f t="shared" si="31"/>
        <v>0.88740458015267176</v>
      </c>
    </row>
    <row r="87" spans="1:37" x14ac:dyDescent="0.25">
      <c r="A87" s="19" t="s">
        <v>83</v>
      </c>
      <c r="B87" s="44">
        <f t="shared" ref="B87:C87" si="194">B26+B55</f>
        <v>538</v>
      </c>
      <c r="C87" s="42">
        <f t="shared" si="194"/>
        <v>79</v>
      </c>
      <c r="D87" s="29">
        <f t="shared" si="174"/>
        <v>0.8719611021069692</v>
      </c>
      <c r="E87" s="44">
        <f t="shared" ref="E87:F87" si="195">E26+E55</f>
        <v>537</v>
      </c>
      <c r="F87" s="42">
        <f t="shared" si="195"/>
        <v>90</v>
      </c>
      <c r="G87" s="29">
        <f t="shared" si="176"/>
        <v>0.8564593301435407</v>
      </c>
      <c r="H87" s="44">
        <f t="shared" ref="H87:I87" si="196">H26+H55</f>
        <v>529</v>
      </c>
      <c r="I87" s="42">
        <f t="shared" si="196"/>
        <v>90</v>
      </c>
      <c r="J87" s="29">
        <f t="shared" si="178"/>
        <v>0.8546042003231018</v>
      </c>
      <c r="K87" s="44">
        <f t="shared" ref="K87:L87" si="197">K26+K55</f>
        <v>526</v>
      </c>
      <c r="L87" s="42">
        <f t="shared" si="197"/>
        <v>91</v>
      </c>
      <c r="M87" s="29">
        <f t="shared" si="180"/>
        <v>0.85251215559157212</v>
      </c>
      <c r="N87" s="44">
        <f t="shared" ref="N87:O87" si="198">N26+N55</f>
        <v>518</v>
      </c>
      <c r="O87" s="42">
        <f t="shared" si="198"/>
        <v>96</v>
      </c>
      <c r="P87" s="29">
        <f t="shared" si="182"/>
        <v>0.84364820846905542</v>
      </c>
      <c r="Q87" s="44">
        <f t="shared" ref="Q87:R87" si="199">Q26+Q55</f>
        <v>514</v>
      </c>
      <c r="R87" s="42">
        <f t="shared" si="199"/>
        <v>87</v>
      </c>
      <c r="S87" s="29">
        <f t="shared" si="184"/>
        <v>0.85524126455906824</v>
      </c>
      <c r="T87" s="44">
        <f t="shared" ref="T87:U87" si="200">T26+T55</f>
        <v>523</v>
      </c>
      <c r="U87" s="42">
        <f t="shared" si="200"/>
        <v>83</v>
      </c>
      <c r="V87" s="29">
        <f t="shared" si="186"/>
        <v>0.86303630363036299</v>
      </c>
      <c r="W87" s="44">
        <f t="shared" ref="W87:X87" si="201">W26+W55</f>
        <v>519</v>
      </c>
      <c r="X87" s="42">
        <f t="shared" si="201"/>
        <v>88</v>
      </c>
      <c r="Y87" s="29">
        <f t="shared" si="188"/>
        <v>0.85502471169686989</v>
      </c>
      <c r="Z87" s="44">
        <f t="shared" ref="Z87:AA87" si="202">Z26+Z55</f>
        <v>508</v>
      </c>
      <c r="AA87" s="42">
        <f t="shared" si="202"/>
        <v>107</v>
      </c>
      <c r="AB87" s="29">
        <f t="shared" si="190"/>
        <v>0.82601626016260166</v>
      </c>
      <c r="AC87" s="44">
        <f t="shared" ref="AC87:AD87" si="203">AC26+AC55</f>
        <v>514</v>
      </c>
      <c r="AD87" s="42">
        <f t="shared" si="203"/>
        <v>154</v>
      </c>
      <c r="AE87" s="29">
        <f t="shared" si="192"/>
        <v>0.76946107784431139</v>
      </c>
      <c r="AF87" s="44">
        <f t="shared" si="193"/>
        <v>498</v>
      </c>
      <c r="AG87" s="42">
        <f t="shared" si="193"/>
        <v>167</v>
      </c>
      <c r="AH87" s="29">
        <f t="shared" si="31"/>
        <v>0.7488721804511278</v>
      </c>
    </row>
    <row r="88" spans="1:37" x14ac:dyDescent="0.25">
      <c r="A88" s="19" t="s">
        <v>15</v>
      </c>
      <c r="B88" s="44">
        <f t="shared" ref="B88:C88" si="204">B27+B56</f>
        <v>317</v>
      </c>
      <c r="C88" s="42">
        <f t="shared" si="204"/>
        <v>34</v>
      </c>
      <c r="D88" s="29">
        <f t="shared" si="174"/>
        <v>0.90313390313390318</v>
      </c>
      <c r="E88" s="44">
        <f t="shared" ref="E88:F88" si="205">E27+E56</f>
        <v>321</v>
      </c>
      <c r="F88" s="42">
        <f t="shared" si="205"/>
        <v>29</v>
      </c>
      <c r="G88" s="29">
        <f t="shared" si="176"/>
        <v>0.91714285714285715</v>
      </c>
      <c r="H88" s="44">
        <f t="shared" ref="H88:I88" si="206">H27+H56</f>
        <v>324</v>
      </c>
      <c r="I88" s="42">
        <f t="shared" si="206"/>
        <v>17</v>
      </c>
      <c r="J88" s="29">
        <f t="shared" si="178"/>
        <v>0.95014662756598245</v>
      </c>
      <c r="K88" s="44">
        <f t="shared" ref="K88:L88" si="207">K27+K56</f>
        <v>324</v>
      </c>
      <c r="L88" s="42">
        <f t="shared" si="207"/>
        <v>16</v>
      </c>
      <c r="M88" s="29">
        <f t="shared" si="180"/>
        <v>0.95294117647058818</v>
      </c>
      <c r="N88" s="44">
        <f t="shared" ref="N88:O88" si="208">N27+N56</f>
        <v>257</v>
      </c>
      <c r="O88" s="42">
        <f t="shared" si="208"/>
        <v>16</v>
      </c>
      <c r="P88" s="29">
        <f t="shared" si="182"/>
        <v>0.94139194139194138</v>
      </c>
      <c r="Q88" s="44">
        <f t="shared" ref="Q88:R88" si="209">Q27+Q56</f>
        <v>265</v>
      </c>
      <c r="R88" s="42">
        <f t="shared" si="209"/>
        <v>21</v>
      </c>
      <c r="S88" s="29">
        <f t="shared" si="184"/>
        <v>0.92657342657342656</v>
      </c>
      <c r="T88" s="44">
        <f t="shared" ref="T88:U88" si="210">T27+T56</f>
        <v>285</v>
      </c>
      <c r="U88" s="42">
        <f t="shared" si="210"/>
        <v>18</v>
      </c>
      <c r="V88" s="29">
        <f t="shared" si="186"/>
        <v>0.94059405940594054</v>
      </c>
      <c r="W88" s="44">
        <f t="shared" ref="W88:X88" si="211">W27+W56</f>
        <v>270</v>
      </c>
      <c r="X88" s="42">
        <f t="shared" si="211"/>
        <v>26</v>
      </c>
      <c r="Y88" s="29">
        <f t="shared" si="188"/>
        <v>0.91216216216216217</v>
      </c>
      <c r="Z88" s="44">
        <f t="shared" ref="Z88:AA88" si="212">Z27+Z56</f>
        <v>279</v>
      </c>
      <c r="AA88" s="42">
        <f t="shared" si="212"/>
        <v>53</v>
      </c>
      <c r="AB88" s="29">
        <f t="shared" si="190"/>
        <v>0.84036144578313254</v>
      </c>
      <c r="AC88" s="44">
        <f t="shared" ref="AC88:AD88" si="213">AC27+AC56</f>
        <v>268</v>
      </c>
      <c r="AD88" s="42">
        <f t="shared" si="213"/>
        <v>70</v>
      </c>
      <c r="AE88" s="29">
        <f t="shared" si="192"/>
        <v>0.79289940828402372</v>
      </c>
      <c r="AF88" s="44">
        <f t="shared" si="193"/>
        <v>284</v>
      </c>
      <c r="AG88" s="42">
        <f t="shared" si="193"/>
        <v>76</v>
      </c>
      <c r="AH88" s="29">
        <f t="shared" si="31"/>
        <v>0.78888888888888886</v>
      </c>
    </row>
    <row r="89" spans="1:37" x14ac:dyDescent="0.25">
      <c r="A89" s="19" t="s">
        <v>38</v>
      </c>
      <c r="B89" s="76">
        <v>383</v>
      </c>
      <c r="C89" s="77">
        <v>37</v>
      </c>
      <c r="D89" s="29">
        <v>0.911904761904762</v>
      </c>
      <c r="E89" s="76">
        <v>389</v>
      </c>
      <c r="F89" s="77">
        <v>31</v>
      </c>
      <c r="G89" s="29">
        <v>0.92619047619047601</v>
      </c>
      <c r="H89" s="76">
        <v>395</v>
      </c>
      <c r="I89" s="77">
        <v>41</v>
      </c>
      <c r="J89" s="29">
        <v>0.90596330275229398</v>
      </c>
      <c r="K89" s="76">
        <v>389</v>
      </c>
      <c r="L89" s="77">
        <v>42</v>
      </c>
      <c r="M89" s="29">
        <v>0.90255220417633397</v>
      </c>
      <c r="N89" s="76">
        <v>392</v>
      </c>
      <c r="O89" s="77">
        <v>40</v>
      </c>
      <c r="P89" s="29">
        <v>0.907407407407407</v>
      </c>
      <c r="Q89" s="65">
        <v>375</v>
      </c>
      <c r="R89" s="66">
        <v>38</v>
      </c>
      <c r="S89" s="29">
        <v>0.90799031476997605</v>
      </c>
      <c r="T89" s="65">
        <v>389</v>
      </c>
      <c r="U89" s="66">
        <v>42</v>
      </c>
      <c r="V89" s="29">
        <v>0.90255220417633397</v>
      </c>
      <c r="W89" s="65">
        <v>374</v>
      </c>
      <c r="X89" s="66">
        <v>44</v>
      </c>
      <c r="Y89" s="29">
        <v>0.89473684210526305</v>
      </c>
      <c r="Z89" s="65">
        <v>372</v>
      </c>
      <c r="AA89" s="66">
        <v>49</v>
      </c>
      <c r="AB89" s="29">
        <v>0.88361045130641303</v>
      </c>
      <c r="AC89" s="65">
        <v>368</v>
      </c>
      <c r="AD89" s="66">
        <v>50</v>
      </c>
      <c r="AE89" s="29">
        <v>0.88038277511961704</v>
      </c>
      <c r="AF89" s="65">
        <v>366</v>
      </c>
      <c r="AG89" s="66">
        <v>60</v>
      </c>
      <c r="AH89" s="29">
        <v>0.85915492957746498</v>
      </c>
    </row>
    <row r="90" spans="1:37" x14ac:dyDescent="0.25">
      <c r="A90" s="19" t="s">
        <v>16</v>
      </c>
      <c r="B90" s="44">
        <f t="shared" ref="B90:C90" si="214">B29+B57</f>
        <v>501</v>
      </c>
      <c r="C90" s="42">
        <f t="shared" si="214"/>
        <v>44</v>
      </c>
      <c r="D90" s="29">
        <f t="shared" ref="D90:D95" si="215">B90/(B90+C90)</f>
        <v>0.91926605504587156</v>
      </c>
      <c r="E90" s="44">
        <f t="shared" ref="E90:F90" si="216">E29+E57</f>
        <v>521</v>
      </c>
      <c r="F90" s="42">
        <f t="shared" si="216"/>
        <v>41</v>
      </c>
      <c r="G90" s="29">
        <f t="shared" ref="G90:G95" si="217">E90/(E90+F90)</f>
        <v>0.92704626334519569</v>
      </c>
      <c r="H90" s="44">
        <f t="shared" ref="H90:I90" si="218">H29+H57</f>
        <v>517</v>
      </c>
      <c r="I90" s="42">
        <f t="shared" si="218"/>
        <v>41</v>
      </c>
      <c r="J90" s="29">
        <f t="shared" ref="J90:J95" si="219">H90/(H90+I90)</f>
        <v>0.92652329749103945</v>
      </c>
      <c r="K90" s="44">
        <f t="shared" ref="K90:L90" si="220">K29+K57</f>
        <v>507</v>
      </c>
      <c r="L90" s="42">
        <f t="shared" si="220"/>
        <v>48</v>
      </c>
      <c r="M90" s="29">
        <f t="shared" ref="M90:M95" si="221">K90/(K90+L90)</f>
        <v>0.91351351351351351</v>
      </c>
      <c r="N90" s="44">
        <f t="shared" ref="N90:O90" si="222">N29+N57</f>
        <v>529</v>
      </c>
      <c r="O90" s="42">
        <f t="shared" si="222"/>
        <v>46</v>
      </c>
      <c r="P90" s="29">
        <f t="shared" ref="P90:P95" si="223">N90/(N90+O90)</f>
        <v>0.92</v>
      </c>
      <c r="Q90" s="44">
        <f t="shared" ref="Q90:R90" si="224">Q29+Q57</f>
        <v>518</v>
      </c>
      <c r="R90" s="42">
        <f t="shared" si="224"/>
        <v>50</v>
      </c>
      <c r="S90" s="29">
        <f t="shared" ref="S90:S95" si="225">Q90/(Q90+R90)</f>
        <v>0.9119718309859155</v>
      </c>
      <c r="T90" s="44">
        <f t="shared" ref="T90:U90" si="226">T29+T57</f>
        <v>523</v>
      </c>
      <c r="U90" s="42">
        <f t="shared" si="226"/>
        <v>55</v>
      </c>
      <c r="V90" s="29">
        <f t="shared" ref="V90:V95" si="227">T90/(T90+U90)</f>
        <v>0.90484429065743943</v>
      </c>
      <c r="W90" s="44">
        <f t="shared" ref="W90:X90" si="228">W29+W57</f>
        <v>516</v>
      </c>
      <c r="X90" s="42">
        <f t="shared" si="228"/>
        <v>56</v>
      </c>
      <c r="Y90" s="29">
        <f t="shared" ref="Y90:Y95" si="229">W90/(W90+X90)</f>
        <v>0.90209790209790208</v>
      </c>
      <c r="Z90" s="44">
        <f t="shared" ref="Z90:AA90" si="230">Z29+Z57</f>
        <v>534</v>
      </c>
      <c r="AA90" s="42">
        <f t="shared" si="230"/>
        <v>34</v>
      </c>
      <c r="AB90" s="29">
        <f t="shared" ref="AB90:AB95" si="231">Z90/(Z90+AA90)</f>
        <v>0.9401408450704225</v>
      </c>
      <c r="AC90" s="44">
        <f t="shared" ref="AC90:AD90" si="232">AC29+AC57</f>
        <v>532</v>
      </c>
      <c r="AD90" s="42">
        <f t="shared" si="232"/>
        <v>38</v>
      </c>
      <c r="AE90" s="29">
        <f t="shared" ref="AE90:AE95" si="233">AC90/(AC90+AD90)</f>
        <v>0.93333333333333335</v>
      </c>
      <c r="AF90" s="44">
        <f t="shared" ref="AF90:AG94" si="234">AF29+AF57</f>
        <v>526</v>
      </c>
      <c r="AG90" s="42">
        <f t="shared" si="234"/>
        <v>32</v>
      </c>
      <c r="AH90" s="29">
        <f t="shared" si="31"/>
        <v>0.94265232974910396</v>
      </c>
    </row>
    <row r="91" spans="1:37" x14ac:dyDescent="0.25">
      <c r="A91" s="19" t="s">
        <v>17</v>
      </c>
      <c r="B91" s="44">
        <f t="shared" ref="B91:C91" si="235">B30+B58</f>
        <v>945</v>
      </c>
      <c r="C91" s="42">
        <f t="shared" si="235"/>
        <v>80</v>
      </c>
      <c r="D91" s="29">
        <f t="shared" si="215"/>
        <v>0.92195121951219516</v>
      </c>
      <c r="E91" s="44">
        <f t="shared" ref="E91:F91" si="236">E30+E58</f>
        <v>923</v>
      </c>
      <c r="F91" s="42">
        <f t="shared" si="236"/>
        <v>86</v>
      </c>
      <c r="G91" s="29">
        <f t="shared" si="217"/>
        <v>0.91476709613478691</v>
      </c>
      <c r="H91" s="44">
        <f t="shared" ref="H91:I91" si="237">H30+H58</f>
        <v>915</v>
      </c>
      <c r="I91" s="42">
        <f t="shared" si="237"/>
        <v>93</v>
      </c>
      <c r="J91" s="29">
        <f t="shared" si="219"/>
        <v>0.90773809523809523</v>
      </c>
      <c r="K91" s="44">
        <f t="shared" ref="K91:L91" si="238">K30+K58</f>
        <v>912</v>
      </c>
      <c r="L91" s="42">
        <f t="shared" si="238"/>
        <v>112</v>
      </c>
      <c r="M91" s="29">
        <f t="shared" si="221"/>
        <v>0.890625</v>
      </c>
      <c r="N91" s="44">
        <f t="shared" ref="N91:O91" si="239">N30+N58</f>
        <v>926</v>
      </c>
      <c r="O91" s="42">
        <f t="shared" si="239"/>
        <v>105</v>
      </c>
      <c r="P91" s="29">
        <f t="shared" si="223"/>
        <v>0.89815712900096989</v>
      </c>
      <c r="Q91" s="44">
        <f t="shared" ref="Q91:R91" si="240">Q30+Q58</f>
        <v>945</v>
      </c>
      <c r="R91" s="42">
        <f t="shared" si="240"/>
        <v>106</v>
      </c>
      <c r="S91" s="29">
        <f t="shared" si="225"/>
        <v>0.89914367269267359</v>
      </c>
      <c r="T91" s="44">
        <f t="shared" ref="T91:U91" si="241">T30+T58</f>
        <v>925</v>
      </c>
      <c r="U91" s="42">
        <f t="shared" si="241"/>
        <v>127</v>
      </c>
      <c r="V91" s="29">
        <f t="shared" si="227"/>
        <v>0.87927756653992395</v>
      </c>
      <c r="W91" s="44">
        <f t="shared" ref="W91:X91" si="242">W30+W58</f>
        <v>885</v>
      </c>
      <c r="X91" s="42">
        <f t="shared" si="242"/>
        <v>155</v>
      </c>
      <c r="Y91" s="29">
        <f t="shared" si="229"/>
        <v>0.85096153846153844</v>
      </c>
      <c r="Z91" s="44">
        <f t="shared" ref="Z91:AA91" si="243">Z30+Z58</f>
        <v>896</v>
      </c>
      <c r="AA91" s="42">
        <f t="shared" si="243"/>
        <v>149</v>
      </c>
      <c r="AB91" s="29">
        <f t="shared" si="231"/>
        <v>0.85741626794258374</v>
      </c>
      <c r="AC91" s="44">
        <f t="shared" ref="AC91:AD91" si="244">AC30+AC58</f>
        <v>911</v>
      </c>
      <c r="AD91" s="42">
        <f t="shared" si="244"/>
        <v>121</v>
      </c>
      <c r="AE91" s="29">
        <f t="shared" si="233"/>
        <v>0.88275193798449614</v>
      </c>
      <c r="AF91" s="44">
        <f t="shared" si="234"/>
        <v>880</v>
      </c>
      <c r="AG91" s="42">
        <f t="shared" si="234"/>
        <v>130</v>
      </c>
      <c r="AH91" s="29">
        <f t="shared" si="31"/>
        <v>0.87128712871287128</v>
      </c>
    </row>
    <row r="92" spans="1:37" x14ac:dyDescent="0.25">
      <c r="A92" s="19" t="s">
        <v>18</v>
      </c>
      <c r="B92" s="44">
        <f t="shared" ref="B92:C92" si="245">B31+B59</f>
        <v>406</v>
      </c>
      <c r="C92" s="42">
        <f t="shared" si="245"/>
        <v>37</v>
      </c>
      <c r="D92" s="29">
        <f t="shared" si="215"/>
        <v>0.91647855530474043</v>
      </c>
      <c r="E92" s="44">
        <f t="shared" ref="E92:F92" si="246">E31+E59</f>
        <v>407</v>
      </c>
      <c r="F92" s="42">
        <f t="shared" si="246"/>
        <v>38</v>
      </c>
      <c r="G92" s="29">
        <f t="shared" si="217"/>
        <v>0.91460674157303368</v>
      </c>
      <c r="H92" s="44">
        <f t="shared" ref="H92:I92" si="247">H31+H59</f>
        <v>405</v>
      </c>
      <c r="I92" s="42">
        <f t="shared" si="247"/>
        <v>48</v>
      </c>
      <c r="J92" s="29">
        <f t="shared" si="219"/>
        <v>0.89403973509933776</v>
      </c>
      <c r="K92" s="44">
        <f t="shared" ref="K92:L92" si="248">K31+K59</f>
        <v>401</v>
      </c>
      <c r="L92" s="42">
        <f t="shared" si="248"/>
        <v>53</v>
      </c>
      <c r="M92" s="29">
        <f t="shared" si="221"/>
        <v>0.88325991189427311</v>
      </c>
      <c r="N92" s="44">
        <f t="shared" ref="N92:O92" si="249">N31+N59</f>
        <v>407</v>
      </c>
      <c r="O92" s="42">
        <f t="shared" si="249"/>
        <v>46</v>
      </c>
      <c r="P92" s="29">
        <f t="shared" si="223"/>
        <v>0.89845474613686538</v>
      </c>
      <c r="Q92" s="44">
        <f t="shared" ref="Q92:R92" si="250">Q31+Q59</f>
        <v>409</v>
      </c>
      <c r="R92" s="42">
        <f t="shared" si="250"/>
        <v>46</v>
      </c>
      <c r="S92" s="29">
        <f t="shared" si="225"/>
        <v>0.89890109890109893</v>
      </c>
      <c r="T92" s="44">
        <f t="shared" ref="T92:U92" si="251">T31+T59</f>
        <v>402</v>
      </c>
      <c r="U92" s="42">
        <f t="shared" si="251"/>
        <v>54</v>
      </c>
      <c r="V92" s="29">
        <f t="shared" si="227"/>
        <v>0.88157894736842102</v>
      </c>
      <c r="W92" s="44">
        <f t="shared" ref="W92:X92" si="252">W31+W59</f>
        <v>402</v>
      </c>
      <c r="X92" s="42">
        <f t="shared" si="252"/>
        <v>58</v>
      </c>
      <c r="Y92" s="29">
        <f t="shared" si="229"/>
        <v>0.87391304347826082</v>
      </c>
      <c r="Z92" s="44">
        <f t="shared" ref="Z92:AA92" si="253">Z31+Z59</f>
        <v>396</v>
      </c>
      <c r="AA92" s="42">
        <f t="shared" si="253"/>
        <v>58</v>
      </c>
      <c r="AB92" s="29">
        <f t="shared" si="231"/>
        <v>0.8722466960352423</v>
      </c>
      <c r="AC92" s="44">
        <f t="shared" ref="AC92:AD92" si="254">AC31+AC59</f>
        <v>404</v>
      </c>
      <c r="AD92" s="42">
        <f t="shared" si="254"/>
        <v>63</v>
      </c>
      <c r="AE92" s="29">
        <f t="shared" si="233"/>
        <v>0.86509635974304067</v>
      </c>
      <c r="AF92" s="44">
        <f t="shared" si="234"/>
        <v>400</v>
      </c>
      <c r="AG92" s="42">
        <f t="shared" si="234"/>
        <v>72</v>
      </c>
      <c r="AH92" s="29">
        <f t="shared" si="31"/>
        <v>0.84745762711864403</v>
      </c>
    </row>
    <row r="93" spans="1:37" x14ac:dyDescent="0.25">
      <c r="A93" s="19" t="s">
        <v>84</v>
      </c>
      <c r="B93" s="44">
        <f t="shared" ref="B93:C93" si="255">B32+B60</f>
        <v>390</v>
      </c>
      <c r="C93" s="42">
        <f t="shared" si="255"/>
        <v>74</v>
      </c>
      <c r="D93" s="29">
        <f t="shared" si="215"/>
        <v>0.84051724137931039</v>
      </c>
      <c r="E93" s="44">
        <f t="shared" ref="E93:F93" si="256">E32+E60</f>
        <v>388</v>
      </c>
      <c r="F93" s="42">
        <f t="shared" si="256"/>
        <v>84</v>
      </c>
      <c r="G93" s="29">
        <f t="shared" si="217"/>
        <v>0.82203389830508478</v>
      </c>
      <c r="H93" s="44">
        <f t="shared" ref="H93:I93" si="257">H32+H60</f>
        <v>410</v>
      </c>
      <c r="I93" s="42">
        <f t="shared" si="257"/>
        <v>70</v>
      </c>
      <c r="J93" s="29">
        <f t="shared" si="219"/>
        <v>0.85416666666666663</v>
      </c>
      <c r="K93" s="44">
        <f t="shared" ref="K93:L93" si="258">K32+K60</f>
        <v>416</v>
      </c>
      <c r="L93" s="42">
        <f t="shared" si="258"/>
        <v>66</v>
      </c>
      <c r="M93" s="29">
        <f t="shared" si="221"/>
        <v>0.86307053941908718</v>
      </c>
      <c r="N93" s="44">
        <f t="shared" ref="N93:O93" si="259">N32+N60</f>
        <v>418</v>
      </c>
      <c r="O93" s="42">
        <f t="shared" si="259"/>
        <v>60</v>
      </c>
      <c r="P93" s="29">
        <f t="shared" si="223"/>
        <v>0.87447698744769875</v>
      </c>
      <c r="Q93" s="44">
        <f t="shared" ref="Q93:R93" si="260">Q32+Q60</f>
        <v>401</v>
      </c>
      <c r="R93" s="42">
        <f t="shared" si="260"/>
        <v>84</v>
      </c>
      <c r="S93" s="29">
        <f t="shared" si="225"/>
        <v>0.82680412371134016</v>
      </c>
      <c r="T93" s="44">
        <f t="shared" ref="T93:U93" si="261">T32+T60</f>
        <v>406</v>
      </c>
      <c r="U93" s="42">
        <f t="shared" si="261"/>
        <v>84</v>
      </c>
      <c r="V93" s="29">
        <f t="shared" si="227"/>
        <v>0.82857142857142863</v>
      </c>
      <c r="W93" s="44">
        <f t="shared" ref="W93:X93" si="262">W32+W60</f>
        <v>408</v>
      </c>
      <c r="X93" s="42">
        <f t="shared" si="262"/>
        <v>83</v>
      </c>
      <c r="Y93" s="29">
        <f t="shared" si="229"/>
        <v>0.83095723014256617</v>
      </c>
      <c r="Z93" s="44">
        <f t="shared" ref="Z93:AA93" si="263">Z32+Z60</f>
        <v>416</v>
      </c>
      <c r="AA93" s="42">
        <f t="shared" si="263"/>
        <v>72</v>
      </c>
      <c r="AB93" s="29">
        <f t="shared" si="231"/>
        <v>0.85245901639344257</v>
      </c>
      <c r="AC93" s="44">
        <f t="shared" ref="AC93:AD93" si="264">AC32+AC60</f>
        <v>423</v>
      </c>
      <c r="AD93" s="42">
        <f t="shared" si="264"/>
        <v>57</v>
      </c>
      <c r="AE93" s="29">
        <f t="shared" si="233"/>
        <v>0.88124999999999998</v>
      </c>
      <c r="AF93" s="44">
        <f t="shared" si="234"/>
        <v>418</v>
      </c>
      <c r="AG93" s="42">
        <f t="shared" si="234"/>
        <v>55</v>
      </c>
      <c r="AH93" s="29">
        <f t="shared" si="31"/>
        <v>0.88372093023255816</v>
      </c>
    </row>
    <row r="94" spans="1:37" ht="15.75" thickBot="1" x14ac:dyDescent="0.3">
      <c r="A94" s="31" t="s">
        <v>85</v>
      </c>
      <c r="B94" s="46">
        <f t="shared" ref="B94:C94" si="265">B33+B61</f>
        <v>496</v>
      </c>
      <c r="C94" s="47">
        <f t="shared" si="265"/>
        <v>98</v>
      </c>
      <c r="D94" s="30">
        <f t="shared" si="215"/>
        <v>0.83501683501683499</v>
      </c>
      <c r="E94" s="46">
        <f t="shared" ref="E94:F94" si="266">E33+E61</f>
        <v>515</v>
      </c>
      <c r="F94" s="47">
        <f t="shared" si="266"/>
        <v>88</v>
      </c>
      <c r="G94" s="30">
        <f t="shared" si="217"/>
        <v>0.85406301824212272</v>
      </c>
      <c r="H94" s="46">
        <f t="shared" ref="H94:I94" si="267">H33+H61</f>
        <v>492</v>
      </c>
      <c r="I94" s="47">
        <f t="shared" si="267"/>
        <v>80</v>
      </c>
      <c r="J94" s="30">
        <f t="shared" si="219"/>
        <v>0.8601398601398601</v>
      </c>
      <c r="K94" s="46">
        <f t="shared" ref="K94:L94" si="268">K33+K61</f>
        <v>488</v>
      </c>
      <c r="L94" s="47">
        <f t="shared" si="268"/>
        <v>66</v>
      </c>
      <c r="M94" s="30">
        <f t="shared" si="221"/>
        <v>0.88086642599277976</v>
      </c>
      <c r="N94" s="46">
        <f t="shared" ref="N94:O94" si="269">N33+N61</f>
        <v>486</v>
      </c>
      <c r="O94" s="47">
        <f t="shared" si="269"/>
        <v>73</v>
      </c>
      <c r="P94" s="30">
        <f t="shared" si="223"/>
        <v>0.86940966010733456</v>
      </c>
      <c r="Q94" s="46">
        <f t="shared" ref="Q94:R94" si="270">Q33+Q61</f>
        <v>480</v>
      </c>
      <c r="R94" s="47">
        <f t="shared" si="270"/>
        <v>80</v>
      </c>
      <c r="S94" s="30">
        <f t="shared" si="225"/>
        <v>0.8571428571428571</v>
      </c>
      <c r="T94" s="46">
        <f t="shared" ref="T94:U94" si="271">T33+T61</f>
        <v>442</v>
      </c>
      <c r="U94" s="47">
        <f t="shared" si="271"/>
        <v>100</v>
      </c>
      <c r="V94" s="30">
        <f t="shared" si="227"/>
        <v>0.81549815498154976</v>
      </c>
      <c r="W94" s="46">
        <f t="shared" ref="W94:X94" si="272">W33+W61</f>
        <v>444</v>
      </c>
      <c r="X94" s="47">
        <f t="shared" si="272"/>
        <v>97</v>
      </c>
      <c r="Y94" s="30">
        <f t="shared" si="229"/>
        <v>0.82070240295748609</v>
      </c>
      <c r="Z94" s="46">
        <f t="shared" ref="Z94:AA94" si="273">Z33+Z61</f>
        <v>445</v>
      </c>
      <c r="AA94" s="47">
        <f t="shared" si="273"/>
        <v>103</v>
      </c>
      <c r="AB94" s="30">
        <f t="shared" si="231"/>
        <v>0.81204379562043794</v>
      </c>
      <c r="AC94" s="46">
        <f t="shared" ref="AC94:AD94" si="274">AC33+AC61</f>
        <v>456</v>
      </c>
      <c r="AD94" s="47">
        <f t="shared" si="274"/>
        <v>93</v>
      </c>
      <c r="AE94" s="30">
        <f t="shared" si="233"/>
        <v>0.8306010928961749</v>
      </c>
      <c r="AF94" s="46">
        <f t="shared" si="234"/>
        <v>468</v>
      </c>
      <c r="AG94" s="47">
        <f t="shared" si="234"/>
        <v>79</v>
      </c>
      <c r="AH94" s="30">
        <f t="shared" si="31"/>
        <v>0.8555758683729433</v>
      </c>
    </row>
    <row r="95" spans="1:37" s="10" customFormat="1" ht="17.25" thickTop="1" thickBot="1" x14ac:dyDescent="0.3">
      <c r="A95" s="20" t="s">
        <v>32</v>
      </c>
      <c r="B95" s="61">
        <f>SUM(B67:B94)</f>
        <v>19730</v>
      </c>
      <c r="C95" s="62">
        <f>SUM(C67:C94)</f>
        <v>1990</v>
      </c>
      <c r="D95" s="35">
        <f t="shared" si="215"/>
        <v>0.90837937384898715</v>
      </c>
      <c r="E95" s="61">
        <f>SUM(E67:E94)</f>
        <v>19924</v>
      </c>
      <c r="F95" s="62">
        <f>SUM(F67:F94)</f>
        <v>2077</v>
      </c>
      <c r="G95" s="35">
        <f t="shared" si="217"/>
        <v>0.90559520021817186</v>
      </c>
      <c r="H95" s="61">
        <f>SUM(H67:H94)</f>
        <v>19785</v>
      </c>
      <c r="I95" s="62">
        <f>SUM(I67:I94)</f>
        <v>2138</v>
      </c>
      <c r="J95" s="35">
        <f t="shared" si="219"/>
        <v>0.90247685079596773</v>
      </c>
      <c r="K95" s="61">
        <f>SUM(K67:K94)</f>
        <v>19744</v>
      </c>
      <c r="L95" s="62">
        <f>SUM(L67:L94)</f>
        <v>2136</v>
      </c>
      <c r="M95" s="35">
        <f t="shared" si="221"/>
        <v>0.90237659963436934</v>
      </c>
      <c r="N95" s="61">
        <f>SUM(N67:N94)</f>
        <v>19543</v>
      </c>
      <c r="O95" s="62">
        <f>SUM(O67:O94)</f>
        <v>2288</v>
      </c>
      <c r="P95" s="35">
        <f t="shared" si="223"/>
        <v>0.89519490632586685</v>
      </c>
      <c r="Q95" s="61">
        <f>SUM(Q67:Q94)</f>
        <v>19308</v>
      </c>
      <c r="R95" s="62">
        <f>SUM(R67:R94)</f>
        <v>2297</v>
      </c>
      <c r="S95" s="35">
        <f t="shared" si="225"/>
        <v>0.89368201805137704</v>
      </c>
      <c r="T95" s="61">
        <f>SUM(T67:T94)</f>
        <v>19289</v>
      </c>
      <c r="U95" s="62">
        <f>SUM(U67:U94)</f>
        <v>2389</v>
      </c>
      <c r="V95" s="35">
        <f t="shared" si="227"/>
        <v>0.88979610665190512</v>
      </c>
      <c r="W95" s="61">
        <f>SUM(W67:W94)</f>
        <v>19068</v>
      </c>
      <c r="X95" s="62">
        <f>SUM(X67:X94)</f>
        <v>2674</v>
      </c>
      <c r="Y95" s="35">
        <f t="shared" si="229"/>
        <v>0.87701223438506115</v>
      </c>
      <c r="Z95" s="61">
        <f>SUM(Z67:Z94)</f>
        <v>18936</v>
      </c>
      <c r="AA95" s="62">
        <f>SUM(AA67:AA94)</f>
        <v>2812</v>
      </c>
      <c r="AB95" s="35">
        <f t="shared" si="231"/>
        <v>0.87070075409233028</v>
      </c>
      <c r="AC95" s="61">
        <f>SUM(AC67:AC94)</f>
        <v>18822</v>
      </c>
      <c r="AD95" s="62">
        <f>SUM(AD67:AD94)</f>
        <v>3113</v>
      </c>
      <c r="AE95" s="35">
        <f t="shared" si="233"/>
        <v>0.85808069295646228</v>
      </c>
      <c r="AF95" s="61">
        <f>SUM(AF67:AF94)</f>
        <v>18827</v>
      </c>
      <c r="AG95" s="62">
        <f>SUM(AG67:AG94)</f>
        <v>3127</v>
      </c>
      <c r="AH95" s="35">
        <f t="shared" si="31"/>
        <v>0.85756581944064858</v>
      </c>
    </row>
    <row r="96" spans="1:37" x14ac:dyDescent="0.25">
      <c r="AJ96" s="25"/>
      <c r="AK96" s="25"/>
    </row>
    <row r="97" spans="1:37" x14ac:dyDescent="0.25">
      <c r="A97" s="3" t="s">
        <v>79</v>
      </c>
      <c r="AJ97" s="25"/>
      <c r="AK97" s="25"/>
    </row>
    <row r="98" spans="1:37" x14ac:dyDescent="0.25">
      <c r="A98" s="38" t="s">
        <v>77</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row>
    <row r="99" spans="1:37" x14ac:dyDescent="0.25">
      <c r="A99" s="3" t="s">
        <v>76</v>
      </c>
    </row>
    <row r="100" spans="1:37" x14ac:dyDescent="0.25">
      <c r="A100" s="3" t="s">
        <v>78</v>
      </c>
    </row>
  </sheetData>
  <mergeCells count="33">
    <mergeCell ref="E4:G4"/>
    <mergeCell ref="E37:G37"/>
    <mergeCell ref="E65:G65"/>
    <mergeCell ref="B4:D4"/>
    <mergeCell ref="B37:D37"/>
    <mergeCell ref="B65:D65"/>
    <mergeCell ref="AF4:AH4"/>
    <mergeCell ref="AF65:AH65"/>
    <mergeCell ref="AF37:AH37"/>
    <mergeCell ref="AC4:AE4"/>
    <mergeCell ref="AC37:AE37"/>
    <mergeCell ref="AC65:AE65"/>
    <mergeCell ref="N4:P4"/>
    <mergeCell ref="N37:P37"/>
    <mergeCell ref="N65:P65"/>
    <mergeCell ref="Z4:AB4"/>
    <mergeCell ref="Z37:AB37"/>
    <mergeCell ref="Z65:AB65"/>
    <mergeCell ref="Q65:S65"/>
    <mergeCell ref="T65:V65"/>
    <mergeCell ref="W65:Y65"/>
    <mergeCell ref="W4:Y4"/>
    <mergeCell ref="T4:V4"/>
    <mergeCell ref="Q4:S4"/>
    <mergeCell ref="Q37:S37"/>
    <mergeCell ref="T37:V37"/>
    <mergeCell ref="W37:Y37"/>
    <mergeCell ref="K4:M4"/>
    <mergeCell ref="K37:M37"/>
    <mergeCell ref="K65:M65"/>
    <mergeCell ref="H4:J4"/>
    <mergeCell ref="H37:J37"/>
    <mergeCell ref="H65:J65"/>
  </mergeCells>
  <conditionalFormatting sqref="AH6:AH34">
    <cfRule type="cellIs" dxfId="435" priority="597" operator="greaterThan">
      <formula>0.895</formula>
    </cfRule>
    <cfRule type="cellIs" dxfId="434" priority="598" operator="between">
      <formula>0.695</formula>
      <formula>0.795</formula>
    </cfRule>
    <cfRule type="cellIs" dxfId="433" priority="599" operator="lessThan">
      <formula>0.7</formula>
    </cfRule>
    <cfRule type="cellIs" dxfId="432" priority="600" operator="between">
      <formula>0.795</formula>
      <formula>0.895</formula>
    </cfRule>
  </conditionalFormatting>
  <conditionalFormatting sqref="AH39:AH62">
    <cfRule type="cellIs" dxfId="431" priority="593" operator="greaterThan">
      <formula>0.895</formula>
    </cfRule>
    <cfRule type="cellIs" dxfId="430" priority="594" operator="between">
      <formula>0.695</formula>
      <formula>0.795</formula>
    </cfRule>
    <cfRule type="cellIs" dxfId="429" priority="595" operator="lessThan">
      <formula>0.7</formula>
    </cfRule>
    <cfRule type="cellIs" dxfId="428" priority="596" operator="between">
      <formula>0.795</formula>
      <formula>0.895</formula>
    </cfRule>
  </conditionalFormatting>
  <conditionalFormatting sqref="AH68:AH76 AH78:AH82 AH84 AH86:AH88 AH90:AH95">
    <cfRule type="cellIs" dxfId="427" priority="589" operator="greaterThan">
      <formula>0.895</formula>
    </cfRule>
    <cfRule type="cellIs" dxfId="426" priority="590" operator="between">
      <formula>0.695</formula>
      <formula>0.795</formula>
    </cfRule>
    <cfRule type="cellIs" dxfId="425" priority="591" operator="lessThan">
      <formula>0.7</formula>
    </cfRule>
    <cfRule type="cellIs" dxfId="424" priority="592" operator="between">
      <formula>0.795</formula>
      <formula>0.895</formula>
    </cfRule>
  </conditionalFormatting>
  <conditionalFormatting sqref="AH77">
    <cfRule type="cellIs" dxfId="423" priority="585" operator="greaterThan">
      <formula>0.895</formula>
    </cfRule>
    <cfRule type="cellIs" dxfId="422" priority="586" operator="between">
      <formula>0.695</formula>
      <formula>0.795</formula>
    </cfRule>
    <cfRule type="cellIs" dxfId="421" priority="587" operator="lessThan">
      <formula>0.7</formula>
    </cfRule>
    <cfRule type="cellIs" dxfId="420" priority="588" operator="between">
      <formula>0.795</formula>
      <formula>0.895</formula>
    </cfRule>
  </conditionalFormatting>
  <conditionalFormatting sqref="AH67">
    <cfRule type="cellIs" dxfId="419" priority="581" operator="greaterThan">
      <formula>0.895</formula>
    </cfRule>
    <cfRule type="cellIs" dxfId="418" priority="582" operator="between">
      <formula>0.695</formula>
      <formula>0.795</formula>
    </cfRule>
    <cfRule type="cellIs" dxfId="417" priority="583" operator="lessThan">
      <formula>0.7</formula>
    </cfRule>
    <cfRule type="cellIs" dxfId="416" priority="584" operator="between">
      <formula>0.795</formula>
      <formula>0.895</formula>
    </cfRule>
  </conditionalFormatting>
  <conditionalFormatting sqref="AH83">
    <cfRule type="cellIs" dxfId="415" priority="577" operator="greaterThan">
      <formula>0.895</formula>
    </cfRule>
    <cfRule type="cellIs" dxfId="414" priority="578" operator="between">
      <formula>0.695</formula>
      <formula>0.795</formula>
    </cfRule>
    <cfRule type="cellIs" dxfId="413" priority="579" operator="lessThan">
      <formula>0.7</formula>
    </cfRule>
    <cfRule type="cellIs" dxfId="412" priority="580" operator="between">
      <formula>0.795</formula>
      <formula>0.895</formula>
    </cfRule>
  </conditionalFormatting>
  <conditionalFormatting sqref="AH85">
    <cfRule type="cellIs" dxfId="411" priority="573" operator="greaterThan">
      <formula>0.895</formula>
    </cfRule>
    <cfRule type="cellIs" dxfId="410" priority="574" operator="between">
      <formula>0.695</formula>
      <formula>0.795</formula>
    </cfRule>
    <cfRule type="cellIs" dxfId="409" priority="575" operator="lessThan">
      <formula>0.7</formula>
    </cfRule>
    <cfRule type="cellIs" dxfId="408" priority="576" operator="between">
      <formula>0.795</formula>
      <formula>0.895</formula>
    </cfRule>
  </conditionalFormatting>
  <conditionalFormatting sqref="AH89">
    <cfRule type="cellIs" dxfId="407" priority="569" operator="greaterThan">
      <formula>0.895</formula>
    </cfRule>
    <cfRule type="cellIs" dxfId="406" priority="570" operator="between">
      <formula>0.695</formula>
      <formula>0.795</formula>
    </cfRule>
    <cfRule type="cellIs" dxfId="405" priority="571" operator="lessThan">
      <formula>0.7</formula>
    </cfRule>
    <cfRule type="cellIs" dxfId="404" priority="572" operator="between">
      <formula>0.795</formula>
      <formula>0.895</formula>
    </cfRule>
  </conditionalFormatting>
  <conditionalFormatting sqref="AE6:AE34">
    <cfRule type="cellIs" dxfId="403" priority="565" operator="greaterThan">
      <formula>0.895</formula>
    </cfRule>
    <cfRule type="cellIs" dxfId="402" priority="566" operator="between">
      <formula>0.695</formula>
      <formula>0.795</formula>
    </cfRule>
    <cfRule type="cellIs" dxfId="401" priority="567" operator="lessThan">
      <formula>0.7</formula>
    </cfRule>
    <cfRule type="cellIs" dxfId="400" priority="568" operator="between">
      <formula>0.795</formula>
      <formula>0.895</formula>
    </cfRule>
  </conditionalFormatting>
  <conditionalFormatting sqref="AE39:AE61">
    <cfRule type="cellIs" dxfId="399" priority="561" operator="greaterThan">
      <formula>0.895</formula>
    </cfRule>
    <cfRule type="cellIs" dxfId="398" priority="562" operator="between">
      <formula>0.695</formula>
      <formula>0.795</formula>
    </cfRule>
    <cfRule type="cellIs" dxfId="397" priority="563" operator="lessThan">
      <formula>0.7</formula>
    </cfRule>
    <cfRule type="cellIs" dxfId="396" priority="564" operator="between">
      <formula>0.795</formula>
      <formula>0.895</formula>
    </cfRule>
  </conditionalFormatting>
  <conditionalFormatting sqref="AE62">
    <cfRule type="cellIs" dxfId="395" priority="557" operator="greaterThan">
      <formula>0.895</formula>
    </cfRule>
    <cfRule type="cellIs" dxfId="394" priority="558" operator="between">
      <formula>0.695</formula>
      <formula>0.795</formula>
    </cfRule>
    <cfRule type="cellIs" dxfId="393" priority="559" operator="lessThan">
      <formula>0.7</formula>
    </cfRule>
    <cfRule type="cellIs" dxfId="392" priority="560" operator="between">
      <formula>0.795</formula>
      <formula>0.895</formula>
    </cfRule>
  </conditionalFormatting>
  <conditionalFormatting sqref="AE68:AE76 AE78:AE82 AE84 AE86:AE88 AE90:AE95">
    <cfRule type="cellIs" dxfId="391" priority="553" operator="greaterThan">
      <formula>0.895</formula>
    </cfRule>
    <cfRule type="cellIs" dxfId="390" priority="554" operator="between">
      <formula>0.695</formula>
      <formula>0.795</formula>
    </cfRule>
    <cfRule type="cellIs" dxfId="389" priority="555" operator="lessThan">
      <formula>0.7</formula>
    </cfRule>
    <cfRule type="cellIs" dxfId="388" priority="556" operator="between">
      <formula>0.795</formula>
      <formula>0.895</formula>
    </cfRule>
  </conditionalFormatting>
  <conditionalFormatting sqref="AE77">
    <cfRule type="cellIs" dxfId="387" priority="525" operator="greaterThan">
      <formula>0.895</formula>
    </cfRule>
    <cfRule type="cellIs" dxfId="386" priority="526" operator="between">
      <formula>0.695</formula>
      <formula>0.795</formula>
    </cfRule>
    <cfRule type="cellIs" dxfId="385" priority="527" operator="lessThan">
      <formula>0.7</formula>
    </cfRule>
    <cfRule type="cellIs" dxfId="384" priority="528" operator="between">
      <formula>0.795</formula>
      <formula>0.895</formula>
    </cfRule>
  </conditionalFormatting>
  <conditionalFormatting sqref="AE67">
    <cfRule type="cellIs" dxfId="383" priority="529" operator="greaterThan">
      <formula>0.895</formula>
    </cfRule>
    <cfRule type="cellIs" dxfId="382" priority="530" operator="between">
      <formula>0.695</formula>
      <formula>0.795</formula>
    </cfRule>
    <cfRule type="cellIs" dxfId="381" priority="531" operator="lessThan">
      <formula>0.7</formula>
    </cfRule>
    <cfRule type="cellIs" dxfId="380" priority="532" operator="between">
      <formula>0.795</formula>
      <formula>0.895</formula>
    </cfRule>
  </conditionalFormatting>
  <conditionalFormatting sqref="AE83">
    <cfRule type="cellIs" dxfId="379" priority="521" operator="greaterThan">
      <formula>0.895</formula>
    </cfRule>
    <cfRule type="cellIs" dxfId="378" priority="522" operator="between">
      <formula>0.695</formula>
      <formula>0.795</formula>
    </cfRule>
    <cfRule type="cellIs" dxfId="377" priority="523" operator="lessThan">
      <formula>0.7</formula>
    </cfRule>
    <cfRule type="cellIs" dxfId="376" priority="524" operator="between">
      <formula>0.795</formula>
      <formula>0.895</formula>
    </cfRule>
  </conditionalFormatting>
  <conditionalFormatting sqref="AE85">
    <cfRule type="cellIs" dxfId="375" priority="517" operator="greaterThan">
      <formula>0.895</formula>
    </cfRule>
    <cfRule type="cellIs" dxfId="374" priority="518" operator="between">
      <formula>0.695</formula>
      <formula>0.795</formula>
    </cfRule>
    <cfRule type="cellIs" dxfId="373" priority="519" operator="lessThan">
      <formula>0.7</formula>
    </cfRule>
    <cfRule type="cellIs" dxfId="372" priority="520" operator="between">
      <formula>0.795</formula>
      <formula>0.895</formula>
    </cfRule>
  </conditionalFormatting>
  <conditionalFormatting sqref="AE89">
    <cfRule type="cellIs" dxfId="371" priority="513" operator="greaterThan">
      <formula>0.895</formula>
    </cfRule>
    <cfRule type="cellIs" dxfId="370" priority="514" operator="between">
      <formula>0.695</formula>
      <formula>0.795</formula>
    </cfRule>
    <cfRule type="cellIs" dxfId="369" priority="515" operator="lessThan">
      <formula>0.7</formula>
    </cfRule>
    <cfRule type="cellIs" dxfId="368" priority="516" operator="between">
      <formula>0.795</formula>
      <formula>0.895</formula>
    </cfRule>
  </conditionalFormatting>
  <conditionalFormatting sqref="AB6:AB34">
    <cfRule type="cellIs" dxfId="367" priority="509" operator="greaterThan">
      <formula>0.895</formula>
    </cfRule>
    <cfRule type="cellIs" dxfId="366" priority="510" operator="between">
      <formula>0.695</formula>
      <formula>0.795</formula>
    </cfRule>
    <cfRule type="cellIs" dxfId="365" priority="511" operator="lessThan">
      <formula>0.7</formula>
    </cfRule>
    <cfRule type="cellIs" dxfId="364" priority="512" operator="between">
      <formula>0.795</formula>
      <formula>0.895</formula>
    </cfRule>
  </conditionalFormatting>
  <conditionalFormatting sqref="AB39:AB62">
    <cfRule type="cellIs" dxfId="363" priority="505" operator="greaterThan">
      <formula>0.895</formula>
    </cfRule>
    <cfRule type="cellIs" dxfId="362" priority="506" operator="between">
      <formula>0.695</formula>
      <formula>0.795</formula>
    </cfRule>
    <cfRule type="cellIs" dxfId="361" priority="507" operator="lessThan">
      <formula>0.7</formula>
    </cfRule>
    <cfRule type="cellIs" dxfId="360" priority="508" operator="between">
      <formula>0.795</formula>
      <formula>0.895</formula>
    </cfRule>
  </conditionalFormatting>
  <conditionalFormatting sqref="AB68:AB76 AB78:AB82 AB84 AB86:AB88 AB90:AB95">
    <cfRule type="cellIs" dxfId="359" priority="501" operator="greaterThan">
      <formula>0.895</formula>
    </cfRule>
    <cfRule type="cellIs" dxfId="358" priority="502" operator="between">
      <formula>0.695</formula>
      <formula>0.795</formula>
    </cfRule>
    <cfRule type="cellIs" dxfId="357" priority="503" operator="lessThan">
      <formula>0.7</formula>
    </cfRule>
    <cfRule type="cellIs" dxfId="356" priority="504" operator="between">
      <formula>0.795</formula>
      <formula>0.895</formula>
    </cfRule>
  </conditionalFormatting>
  <conditionalFormatting sqref="AB67">
    <cfRule type="cellIs" dxfId="355" priority="477" operator="greaterThan">
      <formula>0.895</formula>
    </cfRule>
    <cfRule type="cellIs" dxfId="354" priority="478" operator="between">
      <formula>0.695</formula>
      <formula>0.795</formula>
    </cfRule>
    <cfRule type="cellIs" dxfId="353" priority="479" operator="lessThan">
      <formula>0.7</formula>
    </cfRule>
    <cfRule type="cellIs" dxfId="352" priority="480" operator="between">
      <formula>0.795</formula>
      <formula>0.895</formula>
    </cfRule>
  </conditionalFormatting>
  <conditionalFormatting sqref="AB77">
    <cfRule type="cellIs" dxfId="351" priority="473" operator="greaterThan">
      <formula>0.895</formula>
    </cfRule>
    <cfRule type="cellIs" dxfId="350" priority="474" operator="between">
      <formula>0.695</formula>
      <formula>0.795</formula>
    </cfRule>
    <cfRule type="cellIs" dxfId="349" priority="475" operator="lessThan">
      <formula>0.7</formula>
    </cfRule>
    <cfRule type="cellIs" dxfId="348" priority="476" operator="between">
      <formula>0.795</formula>
      <formula>0.895</formula>
    </cfRule>
  </conditionalFormatting>
  <conditionalFormatting sqref="AB83">
    <cfRule type="cellIs" dxfId="347" priority="469" operator="greaterThan">
      <formula>0.895</formula>
    </cfRule>
    <cfRule type="cellIs" dxfId="346" priority="470" operator="between">
      <formula>0.695</formula>
      <formula>0.795</formula>
    </cfRule>
    <cfRule type="cellIs" dxfId="345" priority="471" operator="lessThan">
      <formula>0.7</formula>
    </cfRule>
    <cfRule type="cellIs" dxfId="344" priority="472" operator="between">
      <formula>0.795</formula>
      <formula>0.895</formula>
    </cfRule>
  </conditionalFormatting>
  <conditionalFormatting sqref="AB85">
    <cfRule type="cellIs" dxfId="343" priority="465" operator="greaterThan">
      <formula>0.895</formula>
    </cfRule>
    <cfRule type="cellIs" dxfId="342" priority="466" operator="between">
      <formula>0.695</formula>
      <formula>0.795</formula>
    </cfRule>
    <cfRule type="cellIs" dxfId="341" priority="467" operator="lessThan">
      <formula>0.7</formula>
    </cfRule>
    <cfRule type="cellIs" dxfId="340" priority="468" operator="between">
      <formula>0.795</formula>
      <formula>0.895</formula>
    </cfRule>
  </conditionalFormatting>
  <conditionalFormatting sqref="AB89">
    <cfRule type="cellIs" dxfId="339" priority="461" operator="greaterThan">
      <formula>0.895</formula>
    </cfRule>
    <cfRule type="cellIs" dxfId="338" priority="462" operator="between">
      <formula>0.695</formula>
      <formula>0.795</formula>
    </cfRule>
    <cfRule type="cellIs" dxfId="337" priority="463" operator="lessThan">
      <formula>0.7</formula>
    </cfRule>
    <cfRule type="cellIs" dxfId="336" priority="464" operator="between">
      <formula>0.795</formula>
      <formula>0.895</formula>
    </cfRule>
  </conditionalFormatting>
  <conditionalFormatting sqref="Y68:Y76 Y78:Y82 Y84 Y86:Y88 Y90:Y95">
    <cfRule type="cellIs" dxfId="335" priority="457" operator="greaterThan">
      <formula>0.895</formula>
    </cfRule>
    <cfRule type="cellIs" dxfId="334" priority="458" operator="between">
      <formula>0.695</formula>
      <formula>0.795</formula>
    </cfRule>
    <cfRule type="cellIs" dxfId="333" priority="459" operator="lessThan">
      <formula>0.7</formula>
    </cfRule>
    <cfRule type="cellIs" dxfId="332" priority="460" operator="between">
      <formula>0.795</formula>
      <formula>0.895</formula>
    </cfRule>
  </conditionalFormatting>
  <conditionalFormatting sqref="V68:V76 V78:V82 V84 V86:V88 V90:V95">
    <cfRule type="cellIs" dxfId="331" priority="433" operator="greaterThan">
      <formula>0.895</formula>
    </cfRule>
    <cfRule type="cellIs" dxfId="330" priority="434" operator="between">
      <formula>0.695</formula>
      <formula>0.795</formula>
    </cfRule>
    <cfRule type="cellIs" dxfId="329" priority="435" operator="lessThan">
      <formula>0.7</formula>
    </cfRule>
    <cfRule type="cellIs" dxfId="328" priority="436" operator="between">
      <formula>0.795</formula>
      <formula>0.895</formula>
    </cfRule>
  </conditionalFormatting>
  <conditionalFormatting sqref="S68:S76 S78:S82 S84 S86:S88 S90:S95">
    <cfRule type="cellIs" dxfId="327" priority="409" operator="greaterThan">
      <formula>0.895</formula>
    </cfRule>
    <cfRule type="cellIs" dxfId="326" priority="410" operator="between">
      <formula>0.695</formula>
      <formula>0.795</formula>
    </cfRule>
    <cfRule type="cellIs" dxfId="325" priority="411" operator="lessThan">
      <formula>0.7</formula>
    </cfRule>
    <cfRule type="cellIs" dxfId="324" priority="412" operator="between">
      <formula>0.795</formula>
      <formula>0.895</formula>
    </cfRule>
  </conditionalFormatting>
  <conditionalFormatting sqref="Y6:Y34">
    <cfRule type="cellIs" dxfId="323" priority="385" operator="greaterThan">
      <formula>0.895</formula>
    </cfRule>
    <cfRule type="cellIs" dxfId="322" priority="386" operator="between">
      <formula>0.695</formula>
      <formula>0.795</formula>
    </cfRule>
    <cfRule type="cellIs" dxfId="321" priority="387" operator="lessThan">
      <formula>0.7</formula>
    </cfRule>
    <cfRule type="cellIs" dxfId="320" priority="388" operator="between">
      <formula>0.795</formula>
      <formula>0.895</formula>
    </cfRule>
  </conditionalFormatting>
  <conditionalFormatting sqref="V6:V34">
    <cfRule type="cellIs" dxfId="319" priority="381" operator="greaterThan">
      <formula>0.895</formula>
    </cfRule>
    <cfRule type="cellIs" dxfId="318" priority="382" operator="between">
      <formula>0.695</formula>
      <formula>0.795</formula>
    </cfRule>
    <cfRule type="cellIs" dxfId="317" priority="383" operator="lessThan">
      <formula>0.7</formula>
    </cfRule>
    <cfRule type="cellIs" dxfId="316" priority="384" operator="between">
      <formula>0.795</formula>
      <formula>0.895</formula>
    </cfRule>
  </conditionalFormatting>
  <conditionalFormatting sqref="S6:S34">
    <cfRule type="cellIs" dxfId="315" priority="377" operator="greaterThan">
      <formula>0.895</formula>
    </cfRule>
    <cfRule type="cellIs" dxfId="314" priority="378" operator="between">
      <formula>0.695</formula>
      <formula>0.795</formula>
    </cfRule>
    <cfRule type="cellIs" dxfId="313" priority="379" operator="lessThan">
      <formula>0.7</formula>
    </cfRule>
    <cfRule type="cellIs" dxfId="312" priority="380" operator="between">
      <formula>0.795</formula>
      <formula>0.895</formula>
    </cfRule>
  </conditionalFormatting>
  <conditionalFormatting sqref="S39:S62">
    <cfRule type="cellIs" dxfId="311" priority="373" operator="greaterThan">
      <formula>0.895</formula>
    </cfRule>
    <cfRule type="cellIs" dxfId="310" priority="374" operator="between">
      <formula>0.695</formula>
      <formula>0.795</formula>
    </cfRule>
    <cfRule type="cellIs" dxfId="309" priority="375" operator="lessThan">
      <formula>0.7</formula>
    </cfRule>
    <cfRule type="cellIs" dxfId="308" priority="376" operator="between">
      <formula>0.795</formula>
      <formula>0.895</formula>
    </cfRule>
  </conditionalFormatting>
  <conditionalFormatting sqref="V39:V62">
    <cfRule type="cellIs" dxfId="307" priority="369" operator="greaterThan">
      <formula>0.895</formula>
    </cfRule>
    <cfRule type="cellIs" dxfId="306" priority="370" operator="between">
      <formula>0.695</formula>
      <formula>0.795</formula>
    </cfRule>
    <cfRule type="cellIs" dxfId="305" priority="371" operator="lessThan">
      <formula>0.7</formula>
    </cfRule>
    <cfRule type="cellIs" dxfId="304" priority="372" operator="between">
      <formula>0.795</formula>
      <formula>0.895</formula>
    </cfRule>
  </conditionalFormatting>
  <conditionalFormatting sqref="Y39:Y62">
    <cfRule type="cellIs" dxfId="303" priority="365" operator="greaterThan">
      <formula>0.895</formula>
    </cfRule>
    <cfRule type="cellIs" dxfId="302" priority="366" operator="between">
      <formula>0.695</formula>
      <formula>0.795</formula>
    </cfRule>
    <cfRule type="cellIs" dxfId="301" priority="367" operator="lessThan">
      <formula>0.7</formula>
    </cfRule>
    <cfRule type="cellIs" dxfId="300" priority="368" operator="between">
      <formula>0.795</formula>
      <formula>0.895</formula>
    </cfRule>
  </conditionalFormatting>
  <conditionalFormatting sqref="Y67">
    <cfRule type="cellIs" dxfId="299" priority="361" operator="greaterThan">
      <formula>0.895</formula>
    </cfRule>
    <cfRule type="cellIs" dxfId="298" priority="362" operator="between">
      <formula>0.695</formula>
      <formula>0.795</formula>
    </cfRule>
    <cfRule type="cellIs" dxfId="297" priority="363" operator="lessThan">
      <formula>0.7</formula>
    </cfRule>
    <cfRule type="cellIs" dxfId="296" priority="364" operator="between">
      <formula>0.795</formula>
      <formula>0.895</formula>
    </cfRule>
  </conditionalFormatting>
  <conditionalFormatting sqref="V67">
    <cfRule type="cellIs" dxfId="295" priority="357" operator="greaterThan">
      <formula>0.895</formula>
    </cfRule>
    <cfRule type="cellIs" dxfId="294" priority="358" operator="between">
      <formula>0.695</formula>
      <formula>0.795</formula>
    </cfRule>
    <cfRule type="cellIs" dxfId="293" priority="359" operator="lessThan">
      <formula>0.7</formula>
    </cfRule>
    <cfRule type="cellIs" dxfId="292" priority="360" operator="between">
      <formula>0.795</formula>
      <formula>0.895</formula>
    </cfRule>
  </conditionalFormatting>
  <conditionalFormatting sqref="S67">
    <cfRule type="cellIs" dxfId="291" priority="353" operator="greaterThan">
      <formula>0.895</formula>
    </cfRule>
    <cfRule type="cellIs" dxfId="290" priority="354" operator="between">
      <formula>0.695</formula>
      <formula>0.795</formula>
    </cfRule>
    <cfRule type="cellIs" dxfId="289" priority="355" operator="lessThan">
      <formula>0.7</formula>
    </cfRule>
    <cfRule type="cellIs" dxfId="288" priority="356" operator="between">
      <formula>0.795</formula>
      <formula>0.895</formula>
    </cfRule>
  </conditionalFormatting>
  <conditionalFormatting sqref="Y77">
    <cfRule type="cellIs" dxfId="287" priority="349" operator="greaterThan">
      <formula>0.895</formula>
    </cfRule>
    <cfRule type="cellIs" dxfId="286" priority="350" operator="between">
      <formula>0.695</formula>
      <formula>0.795</formula>
    </cfRule>
    <cfRule type="cellIs" dxfId="285" priority="351" operator="lessThan">
      <formula>0.7</formula>
    </cfRule>
    <cfRule type="cellIs" dxfId="284" priority="352" operator="between">
      <formula>0.795</formula>
      <formula>0.895</formula>
    </cfRule>
  </conditionalFormatting>
  <conditionalFormatting sqref="V77">
    <cfRule type="cellIs" dxfId="283" priority="345" operator="greaterThan">
      <formula>0.895</formula>
    </cfRule>
    <cfRule type="cellIs" dxfId="282" priority="346" operator="between">
      <formula>0.695</formula>
      <formula>0.795</formula>
    </cfRule>
    <cfRule type="cellIs" dxfId="281" priority="347" operator="lessThan">
      <formula>0.7</formula>
    </cfRule>
    <cfRule type="cellIs" dxfId="280" priority="348" operator="between">
      <formula>0.795</formula>
      <formula>0.895</formula>
    </cfRule>
  </conditionalFormatting>
  <conditionalFormatting sqref="S77">
    <cfRule type="cellIs" dxfId="279" priority="341" operator="greaterThan">
      <formula>0.895</formula>
    </cfRule>
    <cfRule type="cellIs" dxfId="278" priority="342" operator="between">
      <formula>0.695</formula>
      <formula>0.795</formula>
    </cfRule>
    <cfRule type="cellIs" dxfId="277" priority="343" operator="lessThan">
      <formula>0.7</formula>
    </cfRule>
    <cfRule type="cellIs" dxfId="276" priority="344" operator="between">
      <formula>0.795</formula>
      <formula>0.895</formula>
    </cfRule>
  </conditionalFormatting>
  <conditionalFormatting sqref="Y83">
    <cfRule type="cellIs" dxfId="275" priority="337" operator="greaterThan">
      <formula>0.895</formula>
    </cfRule>
    <cfRule type="cellIs" dxfId="274" priority="338" operator="between">
      <formula>0.695</formula>
      <formula>0.795</formula>
    </cfRule>
    <cfRule type="cellIs" dxfId="273" priority="339" operator="lessThan">
      <formula>0.7</formula>
    </cfRule>
    <cfRule type="cellIs" dxfId="272" priority="340" operator="between">
      <formula>0.795</formula>
      <formula>0.895</formula>
    </cfRule>
  </conditionalFormatting>
  <conditionalFormatting sqref="V83">
    <cfRule type="cellIs" dxfId="271" priority="333" operator="greaterThan">
      <formula>0.895</formula>
    </cfRule>
    <cfRule type="cellIs" dxfId="270" priority="334" operator="between">
      <formula>0.695</formula>
      <formula>0.795</formula>
    </cfRule>
    <cfRule type="cellIs" dxfId="269" priority="335" operator="lessThan">
      <formula>0.7</formula>
    </cfRule>
    <cfRule type="cellIs" dxfId="268" priority="336" operator="between">
      <formula>0.795</formula>
      <formula>0.895</formula>
    </cfRule>
  </conditionalFormatting>
  <conditionalFormatting sqref="S83">
    <cfRule type="cellIs" dxfId="267" priority="329" operator="greaterThan">
      <formula>0.895</formula>
    </cfRule>
    <cfRule type="cellIs" dxfId="266" priority="330" operator="between">
      <formula>0.695</formula>
      <formula>0.795</formula>
    </cfRule>
    <cfRule type="cellIs" dxfId="265" priority="331" operator="lessThan">
      <formula>0.7</formula>
    </cfRule>
    <cfRule type="cellIs" dxfId="264" priority="332" operator="between">
      <formula>0.795</formula>
      <formula>0.895</formula>
    </cfRule>
  </conditionalFormatting>
  <conditionalFormatting sqref="Y85">
    <cfRule type="cellIs" dxfId="263" priority="325" operator="greaterThan">
      <formula>0.895</formula>
    </cfRule>
    <cfRule type="cellIs" dxfId="262" priority="326" operator="between">
      <formula>0.695</formula>
      <formula>0.795</formula>
    </cfRule>
    <cfRule type="cellIs" dxfId="261" priority="327" operator="lessThan">
      <formula>0.7</formula>
    </cfRule>
    <cfRule type="cellIs" dxfId="260" priority="328" operator="between">
      <formula>0.795</formula>
      <formula>0.895</formula>
    </cfRule>
  </conditionalFormatting>
  <conditionalFormatting sqref="V85">
    <cfRule type="cellIs" dxfId="259" priority="321" operator="greaterThan">
      <formula>0.895</formula>
    </cfRule>
    <cfRule type="cellIs" dxfId="258" priority="322" operator="between">
      <formula>0.695</formula>
      <formula>0.795</formula>
    </cfRule>
    <cfRule type="cellIs" dxfId="257" priority="323" operator="lessThan">
      <formula>0.7</formula>
    </cfRule>
    <cfRule type="cellIs" dxfId="256" priority="324" operator="between">
      <formula>0.795</formula>
      <formula>0.895</formula>
    </cfRule>
  </conditionalFormatting>
  <conditionalFormatting sqref="S85">
    <cfRule type="cellIs" dxfId="255" priority="317" operator="greaterThan">
      <formula>0.895</formula>
    </cfRule>
    <cfRule type="cellIs" dxfId="254" priority="318" operator="between">
      <formula>0.695</formula>
      <formula>0.795</formula>
    </cfRule>
    <cfRule type="cellIs" dxfId="253" priority="319" operator="lessThan">
      <formula>0.7</formula>
    </cfRule>
    <cfRule type="cellIs" dxfId="252" priority="320" operator="between">
      <formula>0.795</formula>
      <formula>0.895</formula>
    </cfRule>
  </conditionalFormatting>
  <conditionalFormatting sqref="Y89">
    <cfRule type="cellIs" dxfId="251" priority="313" operator="greaterThan">
      <formula>0.895</formula>
    </cfRule>
    <cfRule type="cellIs" dxfId="250" priority="314" operator="between">
      <formula>0.695</formula>
      <formula>0.795</formula>
    </cfRule>
    <cfRule type="cellIs" dxfId="249" priority="315" operator="lessThan">
      <formula>0.7</formula>
    </cfRule>
    <cfRule type="cellIs" dxfId="248" priority="316" operator="between">
      <formula>0.795</formula>
      <formula>0.895</formula>
    </cfRule>
  </conditionalFormatting>
  <conditionalFormatting sqref="V89">
    <cfRule type="cellIs" dxfId="247" priority="309" operator="greaterThan">
      <formula>0.895</formula>
    </cfRule>
    <cfRule type="cellIs" dxfId="246" priority="310" operator="between">
      <formula>0.695</formula>
      <formula>0.795</formula>
    </cfRule>
    <cfRule type="cellIs" dxfId="245" priority="311" operator="lessThan">
      <formula>0.7</formula>
    </cfRule>
    <cfRule type="cellIs" dxfId="244" priority="312" operator="between">
      <formula>0.795</formula>
      <formula>0.895</formula>
    </cfRule>
  </conditionalFormatting>
  <conditionalFormatting sqref="S89">
    <cfRule type="cellIs" dxfId="243" priority="305" operator="greaterThan">
      <formula>0.895</formula>
    </cfRule>
    <cfRule type="cellIs" dxfId="242" priority="306" operator="between">
      <formula>0.695</formula>
      <formula>0.795</formula>
    </cfRule>
    <cfRule type="cellIs" dxfId="241" priority="307" operator="lessThan">
      <formula>0.7</formula>
    </cfRule>
    <cfRule type="cellIs" dxfId="240" priority="308" operator="between">
      <formula>0.795</formula>
      <formula>0.895</formula>
    </cfRule>
  </conditionalFormatting>
  <conditionalFormatting sqref="P6:P33">
    <cfRule type="cellIs" dxfId="239" priority="301" operator="greaterThan">
      <formula>0.895</formula>
    </cfRule>
    <cfRule type="cellIs" dxfId="238" priority="302" operator="between">
      <formula>0.695</formula>
      <formula>0.795</formula>
    </cfRule>
    <cfRule type="cellIs" dxfId="237" priority="303" operator="lessThan">
      <formula>0.7</formula>
    </cfRule>
    <cfRule type="cellIs" dxfId="236" priority="304" operator="between">
      <formula>0.795</formula>
      <formula>0.895</formula>
    </cfRule>
  </conditionalFormatting>
  <conditionalFormatting sqref="P34">
    <cfRule type="cellIs" dxfId="235" priority="297" operator="greaterThan">
      <formula>0.895</formula>
    </cfRule>
    <cfRule type="cellIs" dxfId="234" priority="298" operator="between">
      <formula>0.695</formula>
      <formula>0.795</formula>
    </cfRule>
    <cfRule type="cellIs" dxfId="233" priority="299" operator="lessThan">
      <formula>0.7</formula>
    </cfRule>
    <cfRule type="cellIs" dxfId="232" priority="300" operator="between">
      <formula>0.795</formula>
      <formula>0.895</formula>
    </cfRule>
  </conditionalFormatting>
  <conditionalFormatting sqref="P39:P61">
    <cfRule type="cellIs" dxfId="231" priority="289" operator="greaterThan">
      <formula>0.895</formula>
    </cfRule>
    <cfRule type="cellIs" dxfId="230" priority="290" operator="between">
      <formula>0.695</formula>
      <formula>0.795</formula>
    </cfRule>
    <cfRule type="cellIs" dxfId="229" priority="291" operator="lessThan">
      <formula>0.7</formula>
    </cfRule>
    <cfRule type="cellIs" dxfId="228" priority="292" operator="between">
      <formula>0.795</formula>
      <formula>0.895</formula>
    </cfRule>
  </conditionalFormatting>
  <conditionalFormatting sqref="P68:P76 P78:P82 P84 P86:P88 P90:P95">
    <cfRule type="cellIs" dxfId="227" priority="285" operator="greaterThan">
      <formula>0.895</formula>
    </cfRule>
    <cfRule type="cellIs" dxfId="226" priority="286" operator="between">
      <formula>0.695</formula>
      <formula>0.795</formula>
    </cfRule>
    <cfRule type="cellIs" dxfId="225" priority="287" operator="lessThan">
      <formula>0.7</formula>
    </cfRule>
    <cfRule type="cellIs" dxfId="224" priority="288" operator="between">
      <formula>0.795</formula>
      <formula>0.895</formula>
    </cfRule>
  </conditionalFormatting>
  <conditionalFormatting sqref="P67">
    <cfRule type="cellIs" dxfId="223" priority="261" operator="greaterThan">
      <formula>0.895</formula>
    </cfRule>
    <cfRule type="cellIs" dxfId="222" priority="262" operator="between">
      <formula>0.695</formula>
      <formula>0.795</formula>
    </cfRule>
    <cfRule type="cellIs" dxfId="221" priority="263" operator="lessThan">
      <formula>0.7</formula>
    </cfRule>
    <cfRule type="cellIs" dxfId="220" priority="264" operator="between">
      <formula>0.795</formula>
      <formula>0.895</formula>
    </cfRule>
  </conditionalFormatting>
  <conditionalFormatting sqref="P77">
    <cfRule type="cellIs" dxfId="219" priority="257" operator="greaterThan">
      <formula>0.895</formula>
    </cfRule>
    <cfRule type="cellIs" dxfId="218" priority="258" operator="between">
      <formula>0.695</formula>
      <formula>0.795</formula>
    </cfRule>
    <cfRule type="cellIs" dxfId="217" priority="259" operator="lessThan">
      <formula>0.7</formula>
    </cfRule>
    <cfRule type="cellIs" dxfId="216" priority="260" operator="between">
      <formula>0.795</formula>
      <formula>0.895</formula>
    </cfRule>
  </conditionalFormatting>
  <conditionalFormatting sqref="P83">
    <cfRule type="cellIs" dxfId="215" priority="253" operator="greaterThan">
      <formula>0.895</formula>
    </cfRule>
    <cfRule type="cellIs" dxfId="214" priority="254" operator="between">
      <formula>0.695</formula>
      <formula>0.795</formula>
    </cfRule>
    <cfRule type="cellIs" dxfId="213" priority="255" operator="lessThan">
      <formula>0.7</formula>
    </cfRule>
    <cfRule type="cellIs" dxfId="212" priority="256" operator="between">
      <formula>0.795</formula>
      <formula>0.895</formula>
    </cfRule>
  </conditionalFormatting>
  <conditionalFormatting sqref="P85">
    <cfRule type="cellIs" dxfId="211" priority="249" operator="greaterThan">
      <formula>0.895</formula>
    </cfRule>
    <cfRule type="cellIs" dxfId="210" priority="250" operator="between">
      <formula>0.695</formula>
      <formula>0.795</formula>
    </cfRule>
    <cfRule type="cellIs" dxfId="209" priority="251" operator="lessThan">
      <formula>0.7</formula>
    </cfRule>
    <cfRule type="cellIs" dxfId="208" priority="252" operator="between">
      <formula>0.795</formula>
      <formula>0.895</formula>
    </cfRule>
  </conditionalFormatting>
  <conditionalFormatting sqref="P89">
    <cfRule type="cellIs" dxfId="207" priority="245" operator="greaterThan">
      <formula>0.895</formula>
    </cfRule>
    <cfRule type="cellIs" dxfId="206" priority="246" operator="between">
      <formula>0.695</formula>
      <formula>0.795</formula>
    </cfRule>
    <cfRule type="cellIs" dxfId="205" priority="247" operator="lessThan">
      <formula>0.7</formula>
    </cfRule>
    <cfRule type="cellIs" dxfId="204" priority="248" operator="between">
      <formula>0.795</formula>
      <formula>0.895</formula>
    </cfRule>
  </conditionalFormatting>
  <conditionalFormatting sqref="P62">
    <cfRule type="cellIs" dxfId="203" priority="241" operator="greaterThan">
      <formula>0.895</formula>
    </cfRule>
    <cfRule type="cellIs" dxfId="202" priority="242" operator="between">
      <formula>0.695</formula>
      <formula>0.795</formula>
    </cfRule>
    <cfRule type="cellIs" dxfId="201" priority="243" operator="lessThan">
      <formula>0.7</formula>
    </cfRule>
    <cfRule type="cellIs" dxfId="200" priority="244" operator="between">
      <formula>0.795</formula>
      <formula>0.895</formula>
    </cfRule>
  </conditionalFormatting>
  <conditionalFormatting sqref="M89">
    <cfRule type="cellIs" dxfId="199" priority="181" operator="greaterThan">
      <formula>0.895</formula>
    </cfRule>
    <cfRule type="cellIs" dxfId="198" priority="182" operator="between">
      <formula>0.695</formula>
      <formula>0.795</formula>
    </cfRule>
    <cfRule type="cellIs" dxfId="197" priority="183" operator="lessThan">
      <formula>0.7</formula>
    </cfRule>
    <cfRule type="cellIs" dxfId="196" priority="184" operator="between">
      <formula>0.795</formula>
      <formula>0.895</formula>
    </cfRule>
  </conditionalFormatting>
  <conditionalFormatting sqref="M6:M33">
    <cfRule type="cellIs" dxfId="195" priority="237" operator="greaterThan">
      <formula>0.895</formula>
    </cfRule>
    <cfRule type="cellIs" dxfId="194" priority="238" operator="between">
      <formula>0.695</formula>
      <formula>0.795</formula>
    </cfRule>
    <cfRule type="cellIs" dxfId="193" priority="239" operator="lessThan">
      <formula>0.7</formula>
    </cfRule>
    <cfRule type="cellIs" dxfId="192" priority="240" operator="between">
      <formula>0.795</formula>
      <formula>0.895</formula>
    </cfRule>
  </conditionalFormatting>
  <conditionalFormatting sqref="M34">
    <cfRule type="cellIs" dxfId="191" priority="233" operator="greaterThan">
      <formula>0.895</formula>
    </cfRule>
    <cfRule type="cellIs" dxfId="190" priority="234" operator="between">
      <formula>0.695</formula>
      <formula>0.795</formula>
    </cfRule>
    <cfRule type="cellIs" dxfId="189" priority="235" operator="lessThan">
      <formula>0.7</formula>
    </cfRule>
    <cfRule type="cellIs" dxfId="188" priority="236" operator="between">
      <formula>0.795</formula>
      <formula>0.895</formula>
    </cfRule>
  </conditionalFormatting>
  <conditionalFormatting sqref="M39:M61">
    <cfRule type="cellIs" dxfId="187" priority="229" operator="greaterThan">
      <formula>0.895</formula>
    </cfRule>
    <cfRule type="cellIs" dxfId="186" priority="230" operator="between">
      <formula>0.695</formula>
      <formula>0.795</formula>
    </cfRule>
    <cfRule type="cellIs" dxfId="185" priority="231" operator="lessThan">
      <formula>0.7</formula>
    </cfRule>
    <cfRule type="cellIs" dxfId="184" priority="232" operator="between">
      <formula>0.795</formula>
      <formula>0.895</formula>
    </cfRule>
  </conditionalFormatting>
  <conditionalFormatting sqref="M62">
    <cfRule type="cellIs" dxfId="183" priority="225" operator="greaterThan">
      <formula>0.895</formula>
    </cfRule>
    <cfRule type="cellIs" dxfId="182" priority="226" operator="between">
      <formula>0.695</formula>
      <formula>0.795</formula>
    </cfRule>
    <cfRule type="cellIs" dxfId="181" priority="227" operator="lessThan">
      <formula>0.7</formula>
    </cfRule>
    <cfRule type="cellIs" dxfId="180" priority="228" operator="between">
      <formula>0.795</formula>
      <formula>0.895</formula>
    </cfRule>
  </conditionalFormatting>
  <conditionalFormatting sqref="M68:M76 M78:M82 M84 M86:M88 M90:M95">
    <cfRule type="cellIs" dxfId="179" priority="221" operator="greaterThan">
      <formula>0.895</formula>
    </cfRule>
    <cfRule type="cellIs" dxfId="178" priority="222" operator="between">
      <formula>0.695</formula>
      <formula>0.795</formula>
    </cfRule>
    <cfRule type="cellIs" dxfId="177" priority="223" operator="lessThan">
      <formula>0.7</formula>
    </cfRule>
    <cfRule type="cellIs" dxfId="176" priority="224" operator="between">
      <formula>0.795</formula>
      <formula>0.895</formula>
    </cfRule>
  </conditionalFormatting>
  <conditionalFormatting sqref="M67">
    <cfRule type="cellIs" dxfId="175" priority="197" operator="greaterThan">
      <formula>0.895</formula>
    </cfRule>
    <cfRule type="cellIs" dxfId="174" priority="198" operator="between">
      <formula>0.695</formula>
      <formula>0.795</formula>
    </cfRule>
    <cfRule type="cellIs" dxfId="173" priority="199" operator="lessThan">
      <formula>0.7</formula>
    </cfRule>
    <cfRule type="cellIs" dxfId="172" priority="200" operator="between">
      <formula>0.795</formula>
      <formula>0.895</formula>
    </cfRule>
  </conditionalFormatting>
  <conditionalFormatting sqref="M77">
    <cfRule type="cellIs" dxfId="171" priority="193" operator="greaterThan">
      <formula>0.895</formula>
    </cfRule>
    <cfRule type="cellIs" dxfId="170" priority="194" operator="between">
      <formula>0.695</formula>
      <formula>0.795</formula>
    </cfRule>
    <cfRule type="cellIs" dxfId="169" priority="195" operator="lessThan">
      <formula>0.7</formula>
    </cfRule>
    <cfRule type="cellIs" dxfId="168" priority="196" operator="between">
      <formula>0.795</formula>
      <formula>0.895</formula>
    </cfRule>
  </conditionalFormatting>
  <conditionalFormatting sqref="M83">
    <cfRule type="cellIs" dxfId="167" priority="189" operator="greaterThan">
      <formula>0.895</formula>
    </cfRule>
    <cfRule type="cellIs" dxfId="166" priority="190" operator="between">
      <formula>0.695</formula>
      <formula>0.795</formula>
    </cfRule>
    <cfRule type="cellIs" dxfId="165" priority="191" operator="lessThan">
      <formula>0.7</formula>
    </cfRule>
    <cfRule type="cellIs" dxfId="164" priority="192" operator="between">
      <formula>0.795</formula>
      <formula>0.895</formula>
    </cfRule>
  </conditionalFormatting>
  <conditionalFormatting sqref="M85">
    <cfRule type="cellIs" dxfId="163" priority="185" operator="greaterThan">
      <formula>0.895</formula>
    </cfRule>
    <cfRule type="cellIs" dxfId="162" priority="186" operator="between">
      <formula>0.695</formula>
      <formula>0.795</formula>
    </cfRule>
    <cfRule type="cellIs" dxfId="161" priority="187" operator="lessThan">
      <formula>0.7</formula>
    </cfRule>
    <cfRule type="cellIs" dxfId="160" priority="188" operator="between">
      <formula>0.795</formula>
      <formula>0.895</formula>
    </cfRule>
  </conditionalFormatting>
  <conditionalFormatting sqref="J6:J33">
    <cfRule type="cellIs" dxfId="159" priority="177" operator="greaterThan">
      <formula>0.895</formula>
    </cfRule>
    <cfRule type="cellIs" dxfId="158" priority="178" operator="between">
      <formula>0.695</formula>
      <formula>0.795</formula>
    </cfRule>
    <cfRule type="cellIs" dxfId="157" priority="179" operator="lessThan">
      <formula>0.7</formula>
    </cfRule>
    <cfRule type="cellIs" dxfId="156" priority="180" operator="between">
      <formula>0.795</formula>
      <formula>0.895</formula>
    </cfRule>
  </conditionalFormatting>
  <conditionalFormatting sqref="J34">
    <cfRule type="cellIs" dxfId="155" priority="173" operator="greaterThan">
      <formula>0.895</formula>
    </cfRule>
    <cfRule type="cellIs" dxfId="154" priority="174" operator="between">
      <formula>0.695</formula>
      <formula>0.795</formula>
    </cfRule>
    <cfRule type="cellIs" dxfId="153" priority="175" operator="lessThan">
      <formula>0.7</formula>
    </cfRule>
    <cfRule type="cellIs" dxfId="152" priority="176" operator="between">
      <formula>0.795</formula>
      <formula>0.895</formula>
    </cfRule>
  </conditionalFormatting>
  <conditionalFormatting sqref="J39:J61">
    <cfRule type="cellIs" dxfId="151" priority="169" operator="greaterThan">
      <formula>0.895</formula>
    </cfRule>
    <cfRule type="cellIs" dxfId="150" priority="170" operator="between">
      <formula>0.695</formula>
      <formula>0.795</formula>
    </cfRule>
    <cfRule type="cellIs" dxfId="149" priority="171" operator="lessThan">
      <formula>0.7</formula>
    </cfRule>
    <cfRule type="cellIs" dxfId="148" priority="172" operator="between">
      <formula>0.795</formula>
      <formula>0.895</formula>
    </cfRule>
  </conditionalFormatting>
  <conditionalFormatting sqref="J62">
    <cfRule type="cellIs" dxfId="147" priority="165" operator="greaterThan">
      <formula>0.895</formula>
    </cfRule>
    <cfRule type="cellIs" dxfId="146" priority="166" operator="between">
      <formula>0.695</formula>
      <formula>0.795</formula>
    </cfRule>
    <cfRule type="cellIs" dxfId="145" priority="167" operator="lessThan">
      <formula>0.7</formula>
    </cfRule>
    <cfRule type="cellIs" dxfId="144" priority="168" operator="between">
      <formula>0.795</formula>
      <formula>0.895</formula>
    </cfRule>
  </conditionalFormatting>
  <conditionalFormatting sqref="J68:J76 J78:J82 J84 J86:J88 J90:J95">
    <cfRule type="cellIs" dxfId="143" priority="161" operator="greaterThan">
      <formula>0.895</formula>
    </cfRule>
    <cfRule type="cellIs" dxfId="142" priority="162" operator="between">
      <formula>0.695</formula>
      <formula>0.795</formula>
    </cfRule>
    <cfRule type="cellIs" dxfId="141" priority="163" operator="lessThan">
      <formula>0.7</formula>
    </cfRule>
    <cfRule type="cellIs" dxfId="140" priority="164" operator="between">
      <formula>0.795</formula>
      <formula>0.895</formula>
    </cfRule>
  </conditionalFormatting>
  <conditionalFormatting sqref="J67">
    <cfRule type="cellIs" dxfId="139" priority="137" operator="greaterThan">
      <formula>0.895</formula>
    </cfRule>
    <cfRule type="cellIs" dxfId="138" priority="138" operator="between">
      <formula>0.695</formula>
      <formula>0.795</formula>
    </cfRule>
    <cfRule type="cellIs" dxfId="137" priority="139" operator="lessThan">
      <formula>0.7</formula>
    </cfRule>
    <cfRule type="cellIs" dxfId="136" priority="140" operator="between">
      <formula>0.795</formula>
      <formula>0.895</formula>
    </cfRule>
  </conditionalFormatting>
  <conditionalFormatting sqref="J77">
    <cfRule type="cellIs" dxfId="135" priority="133" operator="greaterThan">
      <formula>0.895</formula>
    </cfRule>
    <cfRule type="cellIs" dxfId="134" priority="134" operator="between">
      <formula>0.695</formula>
      <formula>0.795</formula>
    </cfRule>
    <cfRule type="cellIs" dxfId="133" priority="135" operator="lessThan">
      <formula>0.7</formula>
    </cfRule>
    <cfRule type="cellIs" dxfId="132" priority="136" operator="between">
      <formula>0.795</formula>
      <formula>0.895</formula>
    </cfRule>
  </conditionalFormatting>
  <conditionalFormatting sqref="J83">
    <cfRule type="cellIs" dxfId="131" priority="129" operator="greaterThan">
      <formula>0.895</formula>
    </cfRule>
    <cfRule type="cellIs" dxfId="130" priority="130" operator="between">
      <formula>0.695</formula>
      <formula>0.795</formula>
    </cfRule>
    <cfRule type="cellIs" dxfId="129" priority="131" operator="lessThan">
      <formula>0.7</formula>
    </cfRule>
    <cfRule type="cellIs" dxfId="128" priority="132" operator="between">
      <formula>0.795</formula>
      <formula>0.895</formula>
    </cfRule>
  </conditionalFormatting>
  <conditionalFormatting sqref="J85">
    <cfRule type="cellIs" dxfId="127" priority="125" operator="greaterThan">
      <formula>0.895</formula>
    </cfRule>
    <cfRule type="cellIs" dxfId="126" priority="126" operator="between">
      <formula>0.695</formula>
      <formula>0.795</formula>
    </cfRule>
    <cfRule type="cellIs" dxfId="125" priority="127" operator="lessThan">
      <formula>0.7</formula>
    </cfRule>
    <cfRule type="cellIs" dxfId="124" priority="128" operator="between">
      <formula>0.795</formula>
      <formula>0.895</formula>
    </cfRule>
  </conditionalFormatting>
  <conditionalFormatting sqref="J89">
    <cfRule type="cellIs" dxfId="123" priority="121" operator="greaterThan">
      <formula>0.895</formula>
    </cfRule>
    <cfRule type="cellIs" dxfId="122" priority="122" operator="between">
      <formula>0.695</formula>
      <formula>0.795</formula>
    </cfRule>
    <cfRule type="cellIs" dxfId="121" priority="123" operator="lessThan">
      <formula>0.7</formula>
    </cfRule>
    <cfRule type="cellIs" dxfId="120" priority="124" operator="between">
      <formula>0.795</formula>
      <formula>0.895</formula>
    </cfRule>
  </conditionalFormatting>
  <conditionalFormatting sqref="G6:G33">
    <cfRule type="cellIs" dxfId="119" priority="117" operator="greaterThan">
      <formula>0.895</formula>
    </cfRule>
    <cfRule type="cellIs" dxfId="118" priority="118" operator="between">
      <formula>0.695</formula>
      <formula>0.795</formula>
    </cfRule>
    <cfRule type="cellIs" dxfId="117" priority="119" operator="lessThan">
      <formula>0.7</formula>
    </cfRule>
    <cfRule type="cellIs" dxfId="116" priority="120" operator="between">
      <formula>0.795</formula>
      <formula>0.895</formula>
    </cfRule>
  </conditionalFormatting>
  <conditionalFormatting sqref="G34">
    <cfRule type="cellIs" dxfId="115" priority="113" operator="greaterThan">
      <formula>0.895</formula>
    </cfRule>
    <cfRule type="cellIs" dxfId="114" priority="114" operator="between">
      <formula>0.695</formula>
      <formula>0.795</formula>
    </cfRule>
    <cfRule type="cellIs" dxfId="113" priority="115" operator="lessThan">
      <formula>0.7</formula>
    </cfRule>
    <cfRule type="cellIs" dxfId="112" priority="116" operator="between">
      <formula>0.795</formula>
      <formula>0.895</formula>
    </cfRule>
  </conditionalFormatting>
  <conditionalFormatting sqref="G39:G61">
    <cfRule type="cellIs" dxfId="111" priority="109" operator="greaterThan">
      <formula>0.895</formula>
    </cfRule>
    <cfRule type="cellIs" dxfId="110" priority="110" operator="between">
      <formula>0.695</formula>
      <formula>0.795</formula>
    </cfRule>
    <cfRule type="cellIs" dxfId="109" priority="111" operator="lessThan">
      <formula>0.7</formula>
    </cfRule>
    <cfRule type="cellIs" dxfId="108" priority="112" operator="between">
      <formula>0.795</formula>
      <formula>0.895</formula>
    </cfRule>
  </conditionalFormatting>
  <conditionalFormatting sqref="G62">
    <cfRule type="cellIs" dxfId="107" priority="105" operator="greaterThan">
      <formula>0.895</formula>
    </cfRule>
    <cfRule type="cellIs" dxfId="106" priority="106" operator="between">
      <formula>0.695</formula>
      <formula>0.795</formula>
    </cfRule>
    <cfRule type="cellIs" dxfId="105" priority="107" operator="lessThan">
      <formula>0.7</formula>
    </cfRule>
    <cfRule type="cellIs" dxfId="104" priority="108" operator="between">
      <formula>0.795</formula>
      <formula>0.895</formula>
    </cfRule>
  </conditionalFormatting>
  <conditionalFormatting sqref="G68:G76 G78:G82 G84 G86:G88 G90:G95">
    <cfRule type="cellIs" dxfId="103" priority="101" operator="greaterThan">
      <formula>0.895</formula>
    </cfRule>
    <cfRule type="cellIs" dxfId="102" priority="102" operator="between">
      <formula>0.695</formula>
      <formula>0.795</formula>
    </cfRule>
    <cfRule type="cellIs" dxfId="101" priority="103" operator="lessThan">
      <formula>0.7</formula>
    </cfRule>
    <cfRule type="cellIs" dxfId="100" priority="104" operator="between">
      <formula>0.795</formula>
      <formula>0.895</formula>
    </cfRule>
  </conditionalFormatting>
  <conditionalFormatting sqref="G67">
    <cfRule type="cellIs" dxfId="79" priority="77" operator="greaterThan">
      <formula>0.895</formula>
    </cfRule>
    <cfRule type="cellIs" dxfId="78" priority="78" operator="between">
      <formula>0.695</formula>
      <formula>0.795</formula>
    </cfRule>
    <cfRule type="cellIs" dxfId="77" priority="79" operator="lessThan">
      <formula>0.7</formula>
    </cfRule>
    <cfRule type="cellIs" dxfId="76" priority="80" operator="between">
      <formula>0.795</formula>
      <formula>0.895</formula>
    </cfRule>
  </conditionalFormatting>
  <conditionalFormatting sqref="G77">
    <cfRule type="cellIs" dxfId="75" priority="73" operator="greaterThan">
      <formula>0.895</formula>
    </cfRule>
    <cfRule type="cellIs" dxfId="74" priority="74" operator="between">
      <formula>0.695</formula>
      <formula>0.795</formula>
    </cfRule>
    <cfRule type="cellIs" dxfId="73" priority="75" operator="lessThan">
      <formula>0.7</formula>
    </cfRule>
    <cfRule type="cellIs" dxfId="72" priority="76" operator="between">
      <formula>0.795</formula>
      <formula>0.895</formula>
    </cfRule>
  </conditionalFormatting>
  <conditionalFormatting sqref="G83">
    <cfRule type="cellIs" dxfId="71" priority="69" operator="greaterThan">
      <formula>0.895</formula>
    </cfRule>
    <cfRule type="cellIs" dxfId="70" priority="70" operator="between">
      <formula>0.695</formula>
      <formula>0.795</formula>
    </cfRule>
    <cfRule type="cellIs" dxfId="69" priority="71" operator="lessThan">
      <formula>0.7</formula>
    </cfRule>
    <cfRule type="cellIs" dxfId="68" priority="72" operator="between">
      <formula>0.795</formula>
      <formula>0.895</formula>
    </cfRule>
  </conditionalFormatting>
  <conditionalFormatting sqref="G85">
    <cfRule type="cellIs" dxfId="67" priority="65" operator="greaterThan">
      <formula>0.895</formula>
    </cfRule>
    <cfRule type="cellIs" dxfId="66" priority="66" operator="between">
      <formula>0.695</formula>
      <formula>0.795</formula>
    </cfRule>
    <cfRule type="cellIs" dxfId="65" priority="67" operator="lessThan">
      <formula>0.7</formula>
    </cfRule>
    <cfRule type="cellIs" dxfId="64" priority="68" operator="between">
      <formula>0.795</formula>
      <formula>0.895</formula>
    </cfRule>
  </conditionalFormatting>
  <conditionalFormatting sqref="G89">
    <cfRule type="cellIs" dxfId="63" priority="61" operator="greaterThan">
      <formula>0.895</formula>
    </cfRule>
    <cfRule type="cellIs" dxfId="62" priority="62" operator="between">
      <formula>0.695</formula>
      <formula>0.795</formula>
    </cfRule>
    <cfRule type="cellIs" dxfId="61" priority="63" operator="lessThan">
      <formula>0.7</formula>
    </cfRule>
    <cfRule type="cellIs" dxfId="60" priority="64" operator="between">
      <formula>0.795</formula>
      <formula>0.895</formula>
    </cfRule>
  </conditionalFormatting>
  <conditionalFormatting sqref="D6:D33">
    <cfRule type="cellIs" dxfId="59" priority="57" operator="greaterThan">
      <formula>0.895</formula>
    </cfRule>
    <cfRule type="cellIs" dxfId="58" priority="58" operator="between">
      <formula>0.695</formula>
      <formula>0.795</formula>
    </cfRule>
    <cfRule type="cellIs" dxfId="57" priority="59" operator="lessThan">
      <formula>0.7</formula>
    </cfRule>
    <cfRule type="cellIs" dxfId="56" priority="60" operator="between">
      <formula>0.795</formula>
      <formula>0.895</formula>
    </cfRule>
  </conditionalFormatting>
  <conditionalFormatting sqref="D34">
    <cfRule type="cellIs" dxfId="55" priority="53" operator="greaterThan">
      <formula>0.895</formula>
    </cfRule>
    <cfRule type="cellIs" dxfId="54" priority="54" operator="between">
      <formula>0.695</formula>
      <formula>0.795</formula>
    </cfRule>
    <cfRule type="cellIs" dxfId="53" priority="55" operator="lessThan">
      <formula>0.7</formula>
    </cfRule>
    <cfRule type="cellIs" dxfId="52" priority="56" operator="between">
      <formula>0.795</formula>
      <formula>0.895</formula>
    </cfRule>
  </conditionalFormatting>
  <conditionalFormatting sqref="D39:D61">
    <cfRule type="cellIs" dxfId="51" priority="49" operator="greaterThan">
      <formula>0.895</formula>
    </cfRule>
    <cfRule type="cellIs" dxfId="50" priority="50" operator="between">
      <formula>0.695</formula>
      <formula>0.795</formula>
    </cfRule>
    <cfRule type="cellIs" dxfId="49" priority="51" operator="lessThan">
      <formula>0.7</formula>
    </cfRule>
    <cfRule type="cellIs" dxfId="48" priority="52" operator="between">
      <formula>0.795</formula>
      <formula>0.895</formula>
    </cfRule>
  </conditionalFormatting>
  <conditionalFormatting sqref="D62">
    <cfRule type="cellIs" dxfId="47" priority="45" operator="greaterThan">
      <formula>0.895</formula>
    </cfRule>
    <cfRule type="cellIs" dxfId="46" priority="46" operator="between">
      <formula>0.695</formula>
      <formula>0.795</formula>
    </cfRule>
    <cfRule type="cellIs" dxfId="45" priority="47" operator="lessThan">
      <formula>0.7</formula>
    </cfRule>
    <cfRule type="cellIs" dxfId="44" priority="48" operator="between">
      <formula>0.795</formula>
      <formula>0.895</formula>
    </cfRule>
  </conditionalFormatting>
  <conditionalFormatting sqref="D68:D76 D78:D82 D84 D86:D88 D90:D95">
    <cfRule type="cellIs" dxfId="43" priority="41" operator="greaterThan">
      <formula>0.895</formula>
    </cfRule>
    <cfRule type="cellIs" dxfId="42" priority="42" operator="between">
      <formula>0.695</formula>
      <formula>0.795</formula>
    </cfRule>
    <cfRule type="cellIs" dxfId="41" priority="43" operator="lessThan">
      <formula>0.7</formula>
    </cfRule>
    <cfRule type="cellIs" dxfId="40" priority="44" operator="between">
      <formula>0.795</formula>
      <formula>0.895</formula>
    </cfRule>
  </conditionalFormatting>
  <conditionalFormatting sqref="D67">
    <cfRule type="cellIs" dxfId="19" priority="17" operator="greaterThan">
      <formula>0.895</formula>
    </cfRule>
    <cfRule type="cellIs" dxfId="18" priority="18" operator="between">
      <formula>0.695</formula>
      <formula>0.795</formula>
    </cfRule>
    <cfRule type="cellIs" dxfId="17" priority="19" operator="lessThan">
      <formula>0.7</formula>
    </cfRule>
    <cfRule type="cellIs" dxfId="16" priority="20" operator="between">
      <formula>0.795</formula>
      <formula>0.895</formula>
    </cfRule>
  </conditionalFormatting>
  <conditionalFormatting sqref="D77">
    <cfRule type="cellIs" dxfId="15" priority="13" operator="greaterThan">
      <formula>0.895</formula>
    </cfRule>
    <cfRule type="cellIs" dxfId="14" priority="14" operator="between">
      <formula>0.695</formula>
      <formula>0.795</formula>
    </cfRule>
    <cfRule type="cellIs" dxfId="13" priority="15" operator="lessThan">
      <formula>0.7</formula>
    </cfRule>
    <cfRule type="cellIs" dxfId="12" priority="16" operator="between">
      <formula>0.795</formula>
      <formula>0.895</formula>
    </cfRule>
  </conditionalFormatting>
  <conditionalFormatting sqref="D83">
    <cfRule type="cellIs" dxfId="11" priority="9" operator="greaterThan">
      <formula>0.895</formula>
    </cfRule>
    <cfRule type="cellIs" dxfId="10" priority="10" operator="between">
      <formula>0.695</formula>
      <formula>0.795</formula>
    </cfRule>
    <cfRule type="cellIs" dxfId="9" priority="11" operator="lessThan">
      <formula>0.7</formula>
    </cfRule>
    <cfRule type="cellIs" dxfId="8" priority="12" operator="between">
      <formula>0.795</formula>
      <formula>0.895</formula>
    </cfRule>
  </conditionalFormatting>
  <conditionalFormatting sqref="D85">
    <cfRule type="cellIs" dxfId="7" priority="5" operator="greaterThan">
      <formula>0.895</formula>
    </cfRule>
    <cfRule type="cellIs" dxfId="6" priority="6" operator="between">
      <formula>0.695</formula>
      <formula>0.795</formula>
    </cfRule>
    <cfRule type="cellIs" dxfId="5" priority="7" operator="lessThan">
      <formula>0.7</formula>
    </cfRule>
    <cfRule type="cellIs" dxfId="4" priority="8" operator="between">
      <formula>0.795</formula>
      <formula>0.895</formula>
    </cfRule>
  </conditionalFormatting>
  <conditionalFormatting sqref="D89">
    <cfRule type="cellIs" dxfId="3" priority="1" operator="greaterThan">
      <formula>0.895</formula>
    </cfRule>
    <cfRule type="cellIs" dxfId="2" priority="2" operator="between">
      <formula>0.695</formula>
      <formula>0.795</formula>
    </cfRule>
    <cfRule type="cellIs" dxfId="1" priority="3" operator="lessThan">
      <formula>0.7</formula>
    </cfRule>
    <cfRule type="cellIs" dxfId="0" priority="4" operator="between">
      <formula>0.795</formula>
      <formula>0.895</formula>
    </cfRule>
  </conditionalFormatting>
  <printOptions horizontalCentered="1"/>
  <pageMargins left="0.25" right="0.25" top="0.75" bottom="0.75" header="0.3" footer="0.3"/>
  <pageSetup scale="80" fitToHeight="0" orientation="landscape" horizontalDpi="300" verticalDpi="300" r:id="rId1"/>
  <rowBreaks count="2" manualBreakCount="2">
    <brk id="34" max="13" man="1"/>
    <brk id="62" max="13" man="1"/>
  </rowBreaks>
  <ignoredErrors>
    <ignoredError sqref="AE68:AE76 AE78:AE82 AE84:AE95 AB68:AB76 AB78:AB88 AB90:AB95 S68:S95 V68:V95 Y68:Y95 P68:P76 P78:P82 P84 P86:P88 P90:P95 M68:M95 J68:J95 G68:G95 D68:D9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
  <sheetViews>
    <sheetView zoomScale="90" zoomScaleNormal="90" workbookViewId="0">
      <pane xSplit="1" ySplit="1" topLeftCell="H2" activePane="bottomRight" state="frozen"/>
      <selection pane="topRight" activeCell="B1" sqref="B1"/>
      <selection pane="bottomLeft" activeCell="A2" sqref="A2"/>
      <selection pane="bottomRight" activeCell="AE16" sqref="AE16"/>
    </sheetView>
  </sheetViews>
  <sheetFormatPr defaultRowHeight="15" x14ac:dyDescent="0.25"/>
  <cols>
    <col min="10" max="10" width="10.85546875" bestFit="1" customWidth="1"/>
    <col min="12" max="12" width="10.42578125" bestFit="1" customWidth="1"/>
    <col min="13" max="13" width="10.140625" bestFit="1" customWidth="1"/>
  </cols>
  <sheetData>
    <row r="1" spans="1:36" x14ac:dyDescent="0.25">
      <c r="B1" s="27" t="s">
        <v>51</v>
      </c>
      <c r="C1" s="27" t="s">
        <v>52</v>
      </c>
      <c r="D1" s="27" t="s">
        <v>53</v>
      </c>
      <c r="E1" s="27" t="s">
        <v>54</v>
      </c>
      <c r="F1" s="27" t="s">
        <v>55</v>
      </c>
      <c r="G1" s="27" t="s">
        <v>56</v>
      </c>
      <c r="H1" s="27" t="s">
        <v>57</v>
      </c>
      <c r="I1" s="27" t="s">
        <v>58</v>
      </c>
      <c r="J1" s="27" t="s">
        <v>59</v>
      </c>
      <c r="K1" s="27" t="s">
        <v>60</v>
      </c>
      <c r="L1" s="27" t="s">
        <v>61</v>
      </c>
      <c r="M1" s="27" t="s">
        <v>62</v>
      </c>
      <c r="N1" s="27" t="s">
        <v>63</v>
      </c>
      <c r="O1" s="27" t="s">
        <v>64</v>
      </c>
      <c r="P1" s="27" t="s">
        <v>66</v>
      </c>
      <c r="Q1" s="27" t="s">
        <v>65</v>
      </c>
      <c r="R1" s="27" t="s">
        <v>67</v>
      </c>
      <c r="S1" s="28" t="s">
        <v>68</v>
      </c>
      <c r="T1" s="28" t="s">
        <v>70</v>
      </c>
      <c r="U1" s="28" t="s">
        <v>71</v>
      </c>
      <c r="V1" s="28" t="s">
        <v>72</v>
      </c>
      <c r="W1" s="28" t="s">
        <v>74</v>
      </c>
      <c r="X1" s="28" t="s">
        <v>75</v>
      </c>
      <c r="Y1" s="28" t="s">
        <v>80</v>
      </c>
      <c r="Z1" s="28" t="s">
        <v>87</v>
      </c>
      <c r="AA1" s="28" t="s">
        <v>90</v>
      </c>
      <c r="AB1" s="28" t="s">
        <v>92</v>
      </c>
      <c r="AC1" s="28" t="s">
        <v>96</v>
      </c>
      <c r="AD1" s="28" t="s">
        <v>97</v>
      </c>
      <c r="AE1" s="28" t="s">
        <v>98</v>
      </c>
      <c r="AF1" s="28" t="s">
        <v>98</v>
      </c>
      <c r="AG1" s="28" t="s">
        <v>71</v>
      </c>
      <c r="AH1" s="28" t="s">
        <v>102</v>
      </c>
      <c r="AI1" s="28" t="s">
        <v>105</v>
      </c>
      <c r="AJ1" s="28" t="s">
        <v>106</v>
      </c>
    </row>
    <row r="2" spans="1:36" x14ac:dyDescent="0.25">
      <c r="A2" t="s">
        <v>33</v>
      </c>
      <c r="B2" s="9">
        <v>0.86</v>
      </c>
      <c r="C2" s="9">
        <v>0.86</v>
      </c>
      <c r="D2" s="9">
        <v>0.85</v>
      </c>
      <c r="E2" s="9">
        <v>0.86</v>
      </c>
      <c r="F2" s="9">
        <v>0.87</v>
      </c>
      <c r="G2" s="9">
        <v>0.87</v>
      </c>
      <c r="H2" s="9">
        <v>0.87</v>
      </c>
      <c r="I2" s="9">
        <v>0.88</v>
      </c>
      <c r="J2" s="9">
        <v>0.88</v>
      </c>
      <c r="K2" s="9">
        <v>0.88</v>
      </c>
      <c r="L2" s="9">
        <v>0.88</v>
      </c>
      <c r="M2" s="9">
        <v>0.88</v>
      </c>
      <c r="N2" s="9">
        <v>0.88</v>
      </c>
      <c r="O2" s="9">
        <v>0.87</v>
      </c>
      <c r="P2" s="9">
        <v>0.88</v>
      </c>
      <c r="Q2" s="9">
        <v>0.88</v>
      </c>
      <c r="R2" s="9">
        <v>0.88</v>
      </c>
      <c r="S2" s="9">
        <v>0.87</v>
      </c>
      <c r="T2" s="9">
        <v>0.87</v>
      </c>
      <c r="U2" s="9">
        <v>0.86</v>
      </c>
      <c r="V2" s="9">
        <v>0.86</v>
      </c>
      <c r="W2" s="9">
        <v>0.86</v>
      </c>
      <c r="X2" s="9">
        <v>0.87</v>
      </c>
      <c r="Y2" s="9">
        <v>0.87</v>
      </c>
      <c r="Z2" s="9">
        <v>0.86</v>
      </c>
      <c r="AA2" s="9">
        <v>0.86</v>
      </c>
      <c r="AB2" s="9">
        <v>0.87</v>
      </c>
      <c r="AC2" s="9">
        <v>0.88</v>
      </c>
      <c r="AD2" s="9">
        <v>0.89</v>
      </c>
      <c r="AE2" s="9">
        <v>0.89</v>
      </c>
      <c r="AF2" s="9">
        <v>0.9</v>
      </c>
      <c r="AG2" s="9">
        <v>0.9</v>
      </c>
      <c r="AH2" s="9">
        <v>0.9</v>
      </c>
      <c r="AI2" s="9">
        <v>0.9</v>
      </c>
      <c r="AJ2" s="9">
        <v>0.9</v>
      </c>
    </row>
    <row r="3" spans="1:36" x14ac:dyDescent="0.25">
      <c r="A3" t="s">
        <v>34</v>
      </c>
      <c r="B3" s="8">
        <v>0.86</v>
      </c>
      <c r="C3" s="8">
        <v>0.86</v>
      </c>
      <c r="D3" s="8">
        <v>0.86</v>
      </c>
      <c r="E3" s="8">
        <v>0.86</v>
      </c>
      <c r="F3" s="8">
        <v>0.87</v>
      </c>
      <c r="G3" s="8">
        <v>0.88</v>
      </c>
      <c r="H3" s="8">
        <v>0.87</v>
      </c>
      <c r="I3" s="8">
        <v>0.88</v>
      </c>
      <c r="J3" s="8">
        <v>0.88</v>
      </c>
      <c r="K3" s="8">
        <v>0.89</v>
      </c>
      <c r="L3" s="8">
        <v>0.89</v>
      </c>
      <c r="M3" s="8">
        <v>0.89</v>
      </c>
      <c r="N3" s="8">
        <v>0.88</v>
      </c>
      <c r="O3" s="8">
        <v>0.88</v>
      </c>
      <c r="P3" s="8">
        <v>0.88</v>
      </c>
      <c r="Q3" s="8">
        <v>0.88</v>
      </c>
      <c r="R3" s="8">
        <v>0.88</v>
      </c>
      <c r="S3" s="8">
        <v>0.87</v>
      </c>
      <c r="T3" s="8">
        <v>0.86</v>
      </c>
      <c r="U3" s="8">
        <v>0.86</v>
      </c>
      <c r="V3" s="8">
        <v>0.86</v>
      </c>
      <c r="W3" s="8">
        <v>0.86</v>
      </c>
      <c r="X3" s="8">
        <v>0.87</v>
      </c>
      <c r="Y3" s="8">
        <v>0.87</v>
      </c>
      <c r="Z3" s="8">
        <v>0.84</v>
      </c>
      <c r="AA3" s="8">
        <v>0.86</v>
      </c>
      <c r="AB3" s="8">
        <v>0.87</v>
      </c>
      <c r="AC3" s="8">
        <v>0.88</v>
      </c>
      <c r="AD3" s="8">
        <v>0.89</v>
      </c>
      <c r="AE3" s="8">
        <v>0.89</v>
      </c>
      <c r="AF3" s="8">
        <v>0.9</v>
      </c>
      <c r="AG3" s="8">
        <v>0.9</v>
      </c>
      <c r="AH3" s="8">
        <v>0.91</v>
      </c>
      <c r="AI3" s="8">
        <v>0.91</v>
      </c>
      <c r="AJ3" s="8">
        <v>0.91</v>
      </c>
    </row>
    <row r="4" spans="1:36" x14ac:dyDescent="0.25">
      <c r="A4" t="s">
        <v>35</v>
      </c>
      <c r="B4" s="8">
        <v>0.83</v>
      </c>
      <c r="C4" s="8">
        <v>0.83</v>
      </c>
      <c r="D4" s="8">
        <v>0.82</v>
      </c>
      <c r="E4" s="8">
        <v>0.84</v>
      </c>
      <c r="F4" s="8">
        <v>0.86</v>
      </c>
      <c r="G4" s="8">
        <v>0.85</v>
      </c>
      <c r="H4" s="8">
        <v>0.86</v>
      </c>
      <c r="I4" s="8">
        <v>0.86</v>
      </c>
      <c r="J4" s="8">
        <v>0.87</v>
      </c>
      <c r="K4" s="8">
        <v>0.86</v>
      </c>
      <c r="L4" s="8">
        <v>0.84</v>
      </c>
      <c r="M4" s="8">
        <v>0.85</v>
      </c>
      <c r="N4" s="8">
        <v>0.84</v>
      </c>
      <c r="O4" s="8">
        <v>0.84</v>
      </c>
      <c r="P4" s="8">
        <v>0.86</v>
      </c>
      <c r="Q4" s="8">
        <v>0.87</v>
      </c>
      <c r="R4" s="8">
        <v>0.87</v>
      </c>
      <c r="S4" s="8">
        <v>0.86</v>
      </c>
      <c r="T4" s="8">
        <v>0.88</v>
      </c>
      <c r="U4" s="8">
        <v>0.85</v>
      </c>
      <c r="V4" s="8">
        <v>0.86</v>
      </c>
      <c r="W4" s="8">
        <v>0.86</v>
      </c>
      <c r="X4" s="8">
        <v>0.87</v>
      </c>
      <c r="Y4" s="8">
        <v>0.86</v>
      </c>
      <c r="Z4" s="8">
        <v>0.86</v>
      </c>
      <c r="AA4" s="8">
        <v>0.85</v>
      </c>
      <c r="AB4" s="8">
        <v>0.87</v>
      </c>
      <c r="AC4" s="8">
        <v>0.88</v>
      </c>
      <c r="AD4" s="8">
        <v>0.89</v>
      </c>
      <c r="AE4" s="8">
        <v>0.89</v>
      </c>
      <c r="AF4" s="8">
        <v>0.89</v>
      </c>
      <c r="AG4" s="8">
        <v>0.89</v>
      </c>
      <c r="AH4" s="8">
        <v>0.89</v>
      </c>
      <c r="AI4" s="8">
        <v>0.9</v>
      </c>
      <c r="AJ4" s="8">
        <v>0.89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showGridLines="0" workbookViewId="0"/>
  </sheetViews>
  <sheetFormatPr defaultRowHeight="15.75" x14ac:dyDescent="0.25"/>
  <cols>
    <col min="1" max="1" width="91.42578125" style="15" customWidth="1"/>
    <col min="2" max="16384" width="9.140625" style="11"/>
  </cols>
  <sheetData>
    <row r="1" spans="1:1" x14ac:dyDescent="0.25">
      <c r="A1" s="12" t="s">
        <v>43</v>
      </c>
    </row>
    <row r="3" spans="1:1" ht="47.25" x14ac:dyDescent="0.25">
      <c r="A3" s="13" t="s">
        <v>44</v>
      </c>
    </row>
    <row r="4" spans="1:1" x14ac:dyDescent="0.25">
      <c r="A4" s="14"/>
    </row>
    <row r="5" spans="1:1" x14ac:dyDescent="0.25">
      <c r="A5" s="13" t="s">
        <v>42</v>
      </c>
    </row>
    <row r="6" spans="1:1" x14ac:dyDescent="0.25">
      <c r="A6" s="13"/>
    </row>
    <row r="7" spans="1:1" ht="47.25" x14ac:dyDescent="0.25">
      <c r="A7" s="13" t="s">
        <v>46</v>
      </c>
    </row>
    <row r="8" spans="1:1" x14ac:dyDescent="0.25">
      <c r="A8" s="13"/>
    </row>
    <row r="9" spans="1:1" ht="31.5" x14ac:dyDescent="0.25">
      <c r="A9" s="13" t="s">
        <v>41</v>
      </c>
    </row>
    <row r="10" spans="1:1" x14ac:dyDescent="0.25">
      <c r="A10" s="13"/>
    </row>
    <row r="11" spans="1:1" ht="31.5" x14ac:dyDescent="0.25">
      <c r="A11" s="13" t="s">
        <v>47</v>
      </c>
    </row>
    <row r="13" spans="1:1" ht="94.5" x14ac:dyDescent="0.25">
      <c r="A13" s="16" t="s">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Graph</vt:lpstr>
      <vt:lpstr>Report Logic</vt:lpstr>
      <vt:lpstr>Summary!Print_Area</vt:lpstr>
      <vt:lpstr>Summary!Print_Titles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dc:creator>
  <cp:lastModifiedBy>Rachelle Glavin</cp:lastModifiedBy>
  <cp:lastPrinted>2017-12-12T22:18:59Z</cp:lastPrinted>
  <dcterms:created xsi:type="dcterms:W3CDTF">2014-01-15T01:33:11Z</dcterms:created>
  <dcterms:modified xsi:type="dcterms:W3CDTF">2017-12-12T22:20:23Z</dcterms:modified>
</cp:coreProperties>
</file>